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ina Rade\Desktop\FINANCIJSKI PLANOVI I IZVJEŠĆ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E308" i="9"/>
  <c r="B308" i="9" s="1"/>
  <c r="F307" i="9"/>
  <c r="H306" i="9"/>
  <c r="G306" i="9"/>
  <c r="E306" i="9" s="1"/>
  <c r="B306" i="9" s="1"/>
  <c r="F306" i="9"/>
  <c r="H305" i="9"/>
  <c r="G305" i="9"/>
  <c r="F305" i="9"/>
  <c r="E305" i="9"/>
  <c r="B305" i="9" s="1"/>
  <c r="H304" i="9"/>
  <c r="G304" i="9"/>
  <c r="E304" i="9" s="1"/>
  <c r="B304" i="9" s="1"/>
  <c r="F304" i="9"/>
  <c r="H303" i="9"/>
  <c r="G303" i="9"/>
  <c r="E303" i="9" s="1"/>
  <c r="B303" i="9" s="1"/>
  <c r="F303" i="9"/>
  <c r="H302" i="9"/>
  <c r="G302" i="9"/>
  <c r="F302" i="9"/>
  <c r="H301" i="9"/>
  <c r="G301" i="9"/>
  <c r="F301" i="9"/>
  <c r="E301" i="9"/>
  <c r="B301" i="9" s="1"/>
  <c r="H300" i="9"/>
  <c r="G300" i="9"/>
  <c r="F300" i="9"/>
  <c r="H299" i="9"/>
  <c r="G299" i="9"/>
  <c r="F299" i="9"/>
  <c r="H298" i="9"/>
  <c r="E298" i="9" s="1"/>
  <c r="B298" i="9" s="1"/>
  <c r="G298" i="9"/>
  <c r="F298" i="9"/>
  <c r="H297" i="9"/>
  <c r="G297" i="9"/>
  <c r="F297" i="9"/>
  <c r="H296" i="9"/>
  <c r="G296" i="9"/>
  <c r="E296" i="9" s="1"/>
  <c r="B296" i="9" s="1"/>
  <c r="F296" i="9"/>
  <c r="H295" i="9"/>
  <c r="G295" i="9"/>
  <c r="F295" i="9"/>
  <c r="H294" i="9"/>
  <c r="E294" i="9" s="1"/>
  <c r="G294" i="9"/>
  <c r="F294" i="9"/>
  <c r="B294" i="9"/>
  <c r="H293" i="9"/>
  <c r="G293" i="9"/>
  <c r="F293" i="9"/>
  <c r="H292" i="9"/>
  <c r="G292" i="9"/>
  <c r="F292" i="9"/>
  <c r="H291" i="9"/>
  <c r="G291" i="9"/>
  <c r="F291" i="9"/>
  <c r="F290" i="9"/>
  <c r="F289" i="9"/>
  <c r="H288" i="9"/>
  <c r="G288" i="9"/>
  <c r="E288" i="9" s="1"/>
  <c r="F288" i="9"/>
  <c r="H287" i="9"/>
  <c r="G287" i="9"/>
  <c r="F287" i="9"/>
  <c r="H286" i="9"/>
  <c r="G286" i="9"/>
  <c r="F286" i="9"/>
  <c r="H285" i="9"/>
  <c r="G285" i="9"/>
  <c r="F285" i="9"/>
  <c r="F284" i="9"/>
  <c r="H283" i="9"/>
  <c r="G283" i="9"/>
  <c r="F283" i="9"/>
  <c r="H282" i="9"/>
  <c r="G282" i="9"/>
  <c r="F282" i="9"/>
  <c r="H281" i="9"/>
  <c r="E281" i="9" s="1"/>
  <c r="B281" i="9" s="1"/>
  <c r="G281" i="9"/>
  <c r="F281" i="9"/>
  <c r="F280" i="9"/>
  <c r="F279" i="9"/>
  <c r="F278" i="9"/>
  <c r="F276" i="9"/>
  <c r="L275" i="9"/>
  <c r="F275" i="9" s="1"/>
  <c r="H275" i="9"/>
  <c r="F274" i="9"/>
  <c r="I273" i="9"/>
  <c r="H273" i="9"/>
  <c r="F273" i="9"/>
  <c r="E272" i="9"/>
  <c r="M271" i="9"/>
  <c r="L271" i="9"/>
  <c r="F271" i="9"/>
  <c r="E271" i="9"/>
  <c r="B271" i="9" s="1"/>
  <c r="M270" i="9"/>
  <c r="L270" i="9"/>
  <c r="F270" i="9" s="1"/>
  <c r="B270" i="9" s="1"/>
  <c r="E270" i="9"/>
  <c r="M269" i="9"/>
  <c r="L269" i="9"/>
  <c r="F269" i="9" s="1"/>
  <c r="E269" i="9"/>
  <c r="B269" i="9"/>
  <c r="M268" i="9"/>
  <c r="F268" i="9" s="1"/>
  <c r="L268" i="9"/>
  <c r="E268" i="9"/>
  <c r="B268" i="9"/>
  <c r="M267" i="9"/>
  <c r="L267" i="9"/>
  <c r="F267" i="9"/>
  <c r="E267" i="9"/>
  <c r="B267" i="9" s="1"/>
  <c r="M266" i="9"/>
  <c r="L266" i="9"/>
  <c r="F266" i="9" s="1"/>
  <c r="B266" i="9" s="1"/>
  <c r="E266" i="9"/>
  <c r="M265" i="9"/>
  <c r="L265" i="9"/>
  <c r="F265" i="9" s="1"/>
  <c r="E265" i="9"/>
  <c r="B265" i="9"/>
  <c r="M264" i="9"/>
  <c r="L264" i="9"/>
  <c r="E264" i="9"/>
  <c r="M263" i="9"/>
  <c r="L263" i="9"/>
  <c r="F263" i="9"/>
  <c r="E263" i="9"/>
  <c r="B263" i="9" s="1"/>
  <c r="M262" i="9"/>
  <c r="L262" i="9"/>
  <c r="F262" i="9" s="1"/>
  <c r="B262" i="9" s="1"/>
  <c r="E262" i="9"/>
  <c r="M261" i="9"/>
  <c r="L261" i="9"/>
  <c r="F261" i="9" s="1"/>
  <c r="E261" i="9"/>
  <c r="B261" i="9"/>
  <c r="M260" i="9"/>
  <c r="F260" i="9" s="1"/>
  <c r="L260" i="9"/>
  <c r="E260" i="9"/>
  <c r="B260" i="9"/>
  <c r="M259" i="9"/>
  <c r="L259" i="9"/>
  <c r="F259" i="9"/>
  <c r="E259" i="9"/>
  <c r="B259" i="9" s="1"/>
  <c r="M258" i="9"/>
  <c r="L258" i="9"/>
  <c r="F258" i="9" s="1"/>
  <c r="B258" i="9" s="1"/>
  <c r="E258" i="9"/>
  <c r="M257" i="9"/>
  <c r="L257" i="9"/>
  <c r="F257" i="9" s="1"/>
  <c r="E257" i="9"/>
  <c r="B257" i="9"/>
  <c r="M256" i="9"/>
  <c r="F256" i="9" s="1"/>
  <c r="L256" i="9"/>
  <c r="E256" i="9"/>
  <c r="B256" i="9"/>
  <c r="M255" i="9"/>
  <c r="L255" i="9"/>
  <c r="F255" i="9"/>
  <c r="E255" i="9"/>
  <c r="B255" i="9" s="1"/>
  <c r="M254" i="9"/>
  <c r="L254" i="9"/>
  <c r="F254" i="9" s="1"/>
  <c r="B254" i="9" s="1"/>
  <c r="E254" i="9"/>
  <c r="M253" i="9"/>
  <c r="L253" i="9"/>
  <c r="F253" i="9" s="1"/>
  <c r="E253" i="9"/>
  <c r="B253" i="9"/>
  <c r="M252" i="9"/>
  <c r="F252" i="9" s="1"/>
  <c r="L252" i="9"/>
  <c r="E252" i="9"/>
  <c r="B252" i="9"/>
  <c r="M251" i="9"/>
  <c r="L251" i="9"/>
  <c r="F251" i="9"/>
  <c r="E251" i="9"/>
  <c r="B251" i="9" s="1"/>
  <c r="M250" i="9"/>
  <c r="L250" i="9"/>
  <c r="F250" i="9" s="1"/>
  <c r="B250" i="9" s="1"/>
  <c r="E250" i="9"/>
  <c r="M249" i="9"/>
  <c r="L249" i="9"/>
  <c r="F249" i="9" s="1"/>
  <c r="E249" i="9"/>
  <c r="B249" i="9"/>
  <c r="M248" i="9"/>
  <c r="F248" i="9" s="1"/>
  <c r="L248" i="9"/>
  <c r="E248" i="9"/>
  <c r="B248" i="9"/>
  <c r="M247" i="9"/>
  <c r="L247" i="9"/>
  <c r="F247" i="9"/>
  <c r="E247" i="9"/>
  <c r="B247" i="9" s="1"/>
  <c r="M246" i="9"/>
  <c r="L246" i="9"/>
  <c r="F246" i="9" s="1"/>
  <c r="B246" i="9" s="1"/>
  <c r="E246" i="9"/>
  <c r="M245" i="9"/>
  <c r="L245" i="9"/>
  <c r="F245" i="9" s="1"/>
  <c r="E245" i="9"/>
  <c r="B245" i="9"/>
  <c r="M244" i="9"/>
  <c r="F244" i="9" s="1"/>
  <c r="L244" i="9"/>
  <c r="E244" i="9"/>
  <c r="B244" i="9"/>
  <c r="M243" i="9"/>
  <c r="L243" i="9"/>
  <c r="F243" i="9"/>
  <c r="E243" i="9"/>
  <c r="B243" i="9" s="1"/>
  <c r="M242" i="9"/>
  <c r="L242" i="9"/>
  <c r="F242" i="9" s="1"/>
  <c r="B242" i="9" s="1"/>
  <c r="E242" i="9"/>
  <c r="M241" i="9"/>
  <c r="L241" i="9"/>
  <c r="F241" i="9" s="1"/>
  <c r="E241" i="9"/>
  <c r="B241" i="9"/>
  <c r="M240" i="9"/>
  <c r="F240" i="9" s="1"/>
  <c r="L240" i="9"/>
  <c r="E240" i="9"/>
  <c r="B240" i="9"/>
  <c r="M239" i="9"/>
  <c r="L239" i="9"/>
  <c r="F239" i="9"/>
  <c r="E239" i="9"/>
  <c r="B239" i="9" s="1"/>
  <c r="M238" i="9"/>
  <c r="L238" i="9"/>
  <c r="F238" i="9" s="1"/>
  <c r="B238" i="9" s="1"/>
  <c r="E238" i="9"/>
  <c r="M237" i="9"/>
  <c r="L237" i="9"/>
  <c r="F237" i="9" s="1"/>
  <c r="E237" i="9"/>
  <c r="B237" i="9"/>
  <c r="M236" i="9"/>
  <c r="F236" i="9" s="1"/>
  <c r="L236" i="9"/>
  <c r="E236" i="9"/>
  <c r="B236" i="9"/>
  <c r="M235" i="9"/>
  <c r="L235" i="9"/>
  <c r="F235" i="9"/>
  <c r="E235" i="9"/>
  <c r="B235" i="9" s="1"/>
  <c r="M234" i="9"/>
  <c r="L234" i="9"/>
  <c r="F234" i="9" s="1"/>
  <c r="B234" i="9" s="1"/>
  <c r="E234" i="9"/>
  <c r="M233" i="9"/>
  <c r="L233" i="9"/>
  <c r="F233" i="9" s="1"/>
  <c r="E233" i="9"/>
  <c r="B233" i="9"/>
  <c r="M232" i="9"/>
  <c r="F232" i="9" s="1"/>
  <c r="L232" i="9"/>
  <c r="E232" i="9"/>
  <c r="B232" i="9"/>
  <c r="M231" i="9"/>
  <c r="L231" i="9"/>
  <c r="F231" i="9"/>
  <c r="E231" i="9"/>
  <c r="B231" i="9" s="1"/>
  <c r="M230" i="9"/>
  <c r="L230" i="9"/>
  <c r="F230" i="9" s="1"/>
  <c r="B230" i="9" s="1"/>
  <c r="E230" i="9"/>
  <c r="M229" i="9"/>
  <c r="L229" i="9"/>
  <c r="F229" i="9" s="1"/>
  <c r="E229" i="9"/>
  <c r="B229" i="9"/>
  <c r="M228" i="9"/>
  <c r="F228" i="9" s="1"/>
  <c r="L228" i="9"/>
  <c r="E228" i="9"/>
  <c r="B228" i="9"/>
  <c r="M227" i="9"/>
  <c r="L227" i="9"/>
  <c r="F227" i="9"/>
  <c r="E227" i="9"/>
  <c r="B227" i="9" s="1"/>
  <c r="M226" i="9"/>
  <c r="L226" i="9"/>
  <c r="F226" i="9" s="1"/>
  <c r="B226" i="9" s="1"/>
  <c r="E226" i="9"/>
  <c r="M225" i="9"/>
  <c r="L225" i="9"/>
  <c r="F225" i="9" s="1"/>
  <c r="E225" i="9"/>
  <c r="B225" i="9"/>
  <c r="M224" i="9"/>
  <c r="F224" i="9" s="1"/>
  <c r="L224" i="9"/>
  <c r="E224" i="9"/>
  <c r="B224" i="9"/>
  <c r="M223" i="9"/>
  <c r="F223" i="9" s="1"/>
  <c r="L223" i="9"/>
  <c r="E223" i="9"/>
  <c r="M222" i="9"/>
  <c r="L222" i="9"/>
  <c r="F222" i="9" s="1"/>
  <c r="B222" i="9" s="1"/>
  <c r="E222" i="9"/>
  <c r="M221" i="9"/>
  <c r="L221" i="9"/>
  <c r="E221" i="9"/>
  <c r="M220" i="9"/>
  <c r="F220" i="9" s="1"/>
  <c r="B220" i="9" s="1"/>
  <c r="L220" i="9"/>
  <c r="E220" i="9"/>
  <c r="M219" i="9"/>
  <c r="F219" i="9" s="1"/>
  <c r="L219" i="9"/>
  <c r="E219" i="9"/>
  <c r="M218" i="9"/>
  <c r="L218" i="9"/>
  <c r="F218" i="9" s="1"/>
  <c r="B218" i="9" s="1"/>
  <c r="E218" i="9"/>
  <c r="M217" i="9"/>
  <c r="L217" i="9"/>
  <c r="E217" i="9"/>
  <c r="M216" i="9"/>
  <c r="F216" i="9" s="1"/>
  <c r="L216" i="9"/>
  <c r="E216" i="9"/>
  <c r="B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G159" i="9"/>
  <c r="F159" i="9"/>
  <c r="H158" i="9"/>
  <c r="G158" i="9"/>
  <c r="E158" i="9" s="1"/>
  <c r="B158" i="9" s="1"/>
  <c r="F158" i="9"/>
  <c r="H157" i="9"/>
  <c r="G157" i="9"/>
  <c r="F157" i="9"/>
  <c r="H156" i="9"/>
  <c r="G156" i="9"/>
  <c r="F156" i="9"/>
  <c r="E156" i="9"/>
  <c r="B156" i="9" s="1"/>
  <c r="H155" i="9"/>
  <c r="G155" i="9"/>
  <c r="F155" i="9"/>
  <c r="E155" i="9"/>
  <c r="H154" i="9"/>
  <c r="G154" i="9"/>
  <c r="E154" i="9" s="1"/>
  <c r="B154" i="9" s="1"/>
  <c r="F154" i="9"/>
  <c r="H153" i="9"/>
  <c r="G153" i="9"/>
  <c r="E153" i="9" s="1"/>
  <c r="B153" i="9" s="1"/>
  <c r="F153" i="9"/>
  <c r="H152" i="9"/>
  <c r="G152" i="9"/>
  <c r="F152" i="9"/>
  <c r="E152" i="9"/>
  <c r="B152" i="9" s="1"/>
  <c r="H151" i="9"/>
  <c r="G151" i="9"/>
  <c r="F151" i="9"/>
  <c r="E151" i="9"/>
  <c r="H150" i="9"/>
  <c r="G150" i="9"/>
  <c r="E150" i="9" s="1"/>
  <c r="B150" i="9" s="1"/>
  <c r="F150" i="9"/>
  <c r="H149" i="9"/>
  <c r="G149" i="9"/>
  <c r="F149" i="9"/>
  <c r="H148" i="9"/>
  <c r="G148" i="9"/>
  <c r="F148" i="9"/>
  <c r="E148" i="9"/>
  <c r="B148" i="9" s="1"/>
  <c r="H147" i="9"/>
  <c r="E147" i="9" s="1"/>
  <c r="G147" i="9"/>
  <c r="F147" i="9"/>
  <c r="H146" i="9"/>
  <c r="G146" i="9"/>
  <c r="E146" i="9" s="1"/>
  <c r="B146" i="9" s="1"/>
  <c r="F146" i="9"/>
  <c r="H145" i="9"/>
  <c r="G145" i="9"/>
  <c r="F145" i="9"/>
  <c r="H144" i="9"/>
  <c r="G144" i="9"/>
  <c r="F144" i="9"/>
  <c r="E144" i="9"/>
  <c r="B144" i="9" s="1"/>
  <c r="F143" i="9"/>
  <c r="H142" i="9"/>
  <c r="G142" i="9"/>
  <c r="E142" i="9" s="1"/>
  <c r="B142" i="9" s="1"/>
  <c r="F142" i="9"/>
  <c r="H141" i="9"/>
  <c r="G141" i="9"/>
  <c r="F141" i="9"/>
  <c r="H140" i="9"/>
  <c r="G140" i="9"/>
  <c r="F140" i="9"/>
  <c r="E140" i="9"/>
  <c r="B140" i="9" s="1"/>
  <c r="H139" i="9"/>
  <c r="E139" i="9" s="1"/>
  <c r="B139" i="9" s="1"/>
  <c r="G139" i="9"/>
  <c r="F139" i="9"/>
  <c r="H138" i="9"/>
  <c r="G138" i="9"/>
  <c r="E138" i="9" s="1"/>
  <c r="B138" i="9" s="1"/>
  <c r="F138" i="9"/>
  <c r="H137" i="9"/>
  <c r="G137" i="9"/>
  <c r="F137" i="9"/>
  <c r="H136" i="9"/>
  <c r="G136" i="9"/>
  <c r="F136" i="9"/>
  <c r="E136" i="9"/>
  <c r="B136" i="9" s="1"/>
  <c r="H135" i="9"/>
  <c r="E135" i="9" s="1"/>
  <c r="G135" i="9"/>
  <c r="F135" i="9"/>
  <c r="H134" i="9"/>
  <c r="G134" i="9"/>
  <c r="E134" i="9" s="1"/>
  <c r="B134" i="9" s="1"/>
  <c r="F134" i="9"/>
  <c r="H133" i="9"/>
  <c r="G133" i="9"/>
  <c r="F133" i="9"/>
  <c r="H132" i="9"/>
  <c r="G132" i="9"/>
  <c r="F132" i="9"/>
  <c r="E132" i="9"/>
  <c r="B132" i="9" s="1"/>
  <c r="H131" i="9"/>
  <c r="E131" i="9" s="1"/>
  <c r="B131" i="9" s="1"/>
  <c r="G131" i="9"/>
  <c r="F131" i="9"/>
  <c r="H130" i="9"/>
  <c r="G130" i="9"/>
  <c r="E130" i="9" s="1"/>
  <c r="B130" i="9" s="1"/>
  <c r="F130" i="9"/>
  <c r="H129" i="9"/>
  <c r="G129" i="9"/>
  <c r="F129" i="9"/>
  <c r="H128" i="9"/>
  <c r="G128" i="9"/>
  <c r="F128" i="9"/>
  <c r="E128" i="9"/>
  <c r="B128" i="9" s="1"/>
  <c r="H127" i="9"/>
  <c r="G127" i="9"/>
  <c r="F127" i="9"/>
  <c r="E127" i="9"/>
  <c r="H126" i="9"/>
  <c r="G126" i="9"/>
  <c r="E126" i="9" s="1"/>
  <c r="B126" i="9" s="1"/>
  <c r="F126" i="9"/>
  <c r="H125" i="9"/>
  <c r="G125" i="9"/>
  <c r="F125" i="9"/>
  <c r="H124" i="9"/>
  <c r="G124" i="9"/>
  <c r="F124" i="9"/>
  <c r="E124" i="9"/>
  <c r="B124" i="9" s="1"/>
  <c r="H123" i="9"/>
  <c r="G123" i="9"/>
  <c r="F123" i="9"/>
  <c r="E123" i="9"/>
  <c r="B123" i="9" s="1"/>
  <c r="H122" i="9"/>
  <c r="G122" i="9"/>
  <c r="E122" i="9" s="1"/>
  <c r="B122" i="9" s="1"/>
  <c r="F122" i="9"/>
  <c r="H121" i="9"/>
  <c r="G121" i="9"/>
  <c r="F121" i="9"/>
  <c r="H120" i="9"/>
  <c r="G120" i="9"/>
  <c r="F120" i="9"/>
  <c r="E120" i="9"/>
  <c r="B120" i="9" s="1"/>
  <c r="H119" i="9"/>
  <c r="G119" i="9"/>
  <c r="F119" i="9"/>
  <c r="E119" i="9"/>
  <c r="H118" i="9"/>
  <c r="G118" i="9"/>
  <c r="E118" i="9" s="1"/>
  <c r="B118" i="9" s="1"/>
  <c r="F118" i="9"/>
  <c r="H117" i="9"/>
  <c r="G117" i="9"/>
  <c r="E117" i="9" s="1"/>
  <c r="B117" i="9" s="1"/>
  <c r="F117" i="9"/>
  <c r="H116" i="9"/>
  <c r="G116" i="9"/>
  <c r="F116" i="9"/>
  <c r="E116" i="9"/>
  <c r="B116" i="9" s="1"/>
  <c r="H115" i="9"/>
  <c r="G115" i="9"/>
  <c r="F115" i="9"/>
  <c r="E115" i="9"/>
  <c r="H114" i="9"/>
  <c r="G114" i="9"/>
  <c r="E114" i="9" s="1"/>
  <c r="B114" i="9" s="1"/>
  <c r="F114" i="9"/>
  <c r="H113" i="9"/>
  <c r="G113" i="9"/>
  <c r="F113" i="9"/>
  <c r="H112" i="9"/>
  <c r="G112" i="9"/>
  <c r="F112" i="9"/>
  <c r="E112" i="9"/>
  <c r="B112" i="9" s="1"/>
  <c r="H111" i="9"/>
  <c r="G111" i="9"/>
  <c r="F111" i="9"/>
  <c r="E111" i="9"/>
  <c r="H110" i="9"/>
  <c r="G110" i="9"/>
  <c r="E110" i="9" s="1"/>
  <c r="B110" i="9" s="1"/>
  <c r="F110" i="9"/>
  <c r="H109" i="9"/>
  <c r="G109" i="9"/>
  <c r="F109" i="9"/>
  <c r="H108" i="9"/>
  <c r="G108" i="9"/>
  <c r="F108" i="9"/>
  <c r="E108" i="9"/>
  <c r="B108" i="9" s="1"/>
  <c r="H107" i="9"/>
  <c r="E107" i="9" s="1"/>
  <c r="B107" i="9" s="1"/>
  <c r="G107" i="9"/>
  <c r="F107" i="9"/>
  <c r="H106" i="9"/>
  <c r="G106" i="9"/>
  <c r="E106" i="9" s="1"/>
  <c r="B106" i="9" s="1"/>
  <c r="F106" i="9"/>
  <c r="H105" i="9"/>
  <c r="G105" i="9"/>
  <c r="E105" i="9" s="1"/>
  <c r="B105" i="9" s="1"/>
  <c r="F105" i="9"/>
  <c r="H104" i="9"/>
  <c r="G104" i="9"/>
  <c r="F104" i="9"/>
  <c r="E104" i="9"/>
  <c r="B104" i="9" s="1"/>
  <c r="H103" i="9"/>
  <c r="E103" i="9" s="1"/>
  <c r="G103" i="9"/>
  <c r="F103" i="9"/>
  <c r="H102" i="9"/>
  <c r="G102" i="9"/>
  <c r="E102" i="9" s="1"/>
  <c r="B102" i="9" s="1"/>
  <c r="F102" i="9"/>
  <c r="H101" i="9"/>
  <c r="G101" i="9"/>
  <c r="F101" i="9"/>
  <c r="H100" i="9"/>
  <c r="G100" i="9"/>
  <c r="F100" i="9"/>
  <c r="E100" i="9"/>
  <c r="B100" i="9" s="1"/>
  <c r="H99" i="9"/>
  <c r="E99" i="9" s="1"/>
  <c r="B99" i="9" s="1"/>
  <c r="G99" i="9"/>
  <c r="F99" i="9"/>
  <c r="H98" i="9"/>
  <c r="G98" i="9"/>
  <c r="E98" i="9" s="1"/>
  <c r="B98" i="9" s="1"/>
  <c r="F98" i="9"/>
  <c r="H97" i="9"/>
  <c r="E97" i="9" s="1"/>
  <c r="G97" i="9"/>
  <c r="F97" i="9"/>
  <c r="B97" i="9"/>
  <c r="H96" i="9"/>
  <c r="G96" i="9"/>
  <c r="F96" i="9"/>
  <c r="E96" i="9"/>
  <c r="B96" i="9" s="1"/>
  <c r="H95" i="9"/>
  <c r="G95" i="9"/>
  <c r="E95" i="9" s="1"/>
  <c r="B95" i="9" s="1"/>
  <c r="F95" i="9"/>
  <c r="H94" i="9"/>
  <c r="G94" i="9"/>
  <c r="E94" i="9" s="1"/>
  <c r="B94" i="9" s="1"/>
  <c r="F94" i="9"/>
  <c r="H93" i="9"/>
  <c r="E93" i="9" s="1"/>
  <c r="G93" i="9"/>
  <c r="F93" i="9"/>
  <c r="B93" i="9"/>
  <c r="H92" i="9"/>
  <c r="G92" i="9"/>
  <c r="F92" i="9"/>
  <c r="E92" i="9"/>
  <c r="B92" i="9" s="1"/>
  <c r="H91" i="9"/>
  <c r="G91" i="9"/>
  <c r="E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G85" i="9"/>
  <c r="F85" i="9"/>
  <c r="B85" i="9"/>
  <c r="H84" i="9"/>
  <c r="G84" i="9"/>
  <c r="F84" i="9"/>
  <c r="E84" i="9"/>
  <c r="B84" i="9" s="1"/>
  <c r="H83" i="9"/>
  <c r="G83" i="9"/>
  <c r="E83" i="9" s="1"/>
  <c r="F83" i="9"/>
  <c r="H82" i="9"/>
  <c r="G82" i="9"/>
  <c r="E82" i="9" s="1"/>
  <c r="B82" i="9" s="1"/>
  <c r="F82" i="9"/>
  <c r="H81" i="9"/>
  <c r="G81" i="9"/>
  <c r="E81" i="9" s="1"/>
  <c r="B81" i="9" s="1"/>
  <c r="F81" i="9"/>
  <c r="H80" i="9"/>
  <c r="G80" i="9"/>
  <c r="F80" i="9"/>
  <c r="E80" i="9"/>
  <c r="B80" i="9" s="1"/>
  <c r="H79" i="9"/>
  <c r="G79" i="9"/>
  <c r="F79" i="9"/>
  <c r="E79" i="9"/>
  <c r="H78" i="9"/>
  <c r="G78" i="9"/>
  <c r="E78" i="9" s="1"/>
  <c r="B78" i="9" s="1"/>
  <c r="F78" i="9"/>
  <c r="H77" i="9"/>
  <c r="G77" i="9"/>
  <c r="E77" i="9" s="1"/>
  <c r="F77" i="9"/>
  <c r="B77" i="9"/>
  <c r="H76" i="9"/>
  <c r="G76" i="9"/>
  <c r="F76" i="9"/>
  <c r="E76" i="9"/>
  <c r="B76" i="9" s="1"/>
  <c r="H75" i="9"/>
  <c r="G75" i="9"/>
  <c r="E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G67" i="9"/>
  <c r="F67" i="9"/>
  <c r="E67" i="9"/>
  <c r="H66" i="9"/>
  <c r="G66" i="9"/>
  <c r="E66" i="9" s="1"/>
  <c r="B66" i="9" s="1"/>
  <c r="F66" i="9"/>
  <c r="H65" i="9"/>
  <c r="G65" i="9"/>
  <c r="F65" i="9"/>
  <c r="H64" i="9"/>
  <c r="G64" i="9"/>
  <c r="F64" i="9"/>
  <c r="E64" i="9"/>
  <c r="B64" i="9" s="1"/>
  <c r="H63" i="9"/>
  <c r="G63" i="9"/>
  <c r="F63" i="9"/>
  <c r="E63" i="9"/>
  <c r="B63" i="9" s="1"/>
  <c r="H62" i="9"/>
  <c r="G62" i="9"/>
  <c r="E62" i="9" s="1"/>
  <c r="B62" i="9" s="1"/>
  <c r="F62" i="9"/>
  <c r="H61" i="9"/>
  <c r="G61" i="9"/>
  <c r="F61" i="9"/>
  <c r="H60" i="9"/>
  <c r="G60" i="9"/>
  <c r="F60" i="9"/>
  <c r="E60" i="9"/>
  <c r="B60" i="9" s="1"/>
  <c r="H59" i="9"/>
  <c r="G59" i="9"/>
  <c r="F59" i="9"/>
  <c r="E59" i="9"/>
  <c r="B59" i="9" s="1"/>
  <c r="H58" i="9"/>
  <c r="G58" i="9"/>
  <c r="E58" i="9" s="1"/>
  <c r="B58" i="9" s="1"/>
  <c r="F58" i="9"/>
  <c r="H57" i="9"/>
  <c r="G57" i="9"/>
  <c r="F57" i="9"/>
  <c r="E57" i="9"/>
  <c r="B57" i="9" s="1"/>
  <c r="H56" i="9"/>
  <c r="G56" i="9"/>
  <c r="F56" i="9"/>
  <c r="E56" i="9"/>
  <c r="B56" i="9" s="1"/>
  <c r="H55" i="9"/>
  <c r="G55" i="9"/>
  <c r="E55" i="9" s="1"/>
  <c r="B55" i="9" s="1"/>
  <c r="F55" i="9"/>
  <c r="H54" i="9"/>
  <c r="G54" i="9"/>
  <c r="E54" i="9" s="1"/>
  <c r="B54" i="9" s="1"/>
  <c r="F54" i="9"/>
  <c r="H53" i="9"/>
  <c r="G53" i="9"/>
  <c r="F53" i="9"/>
  <c r="E53" i="9"/>
  <c r="B53" i="9" s="1"/>
  <c r="H52" i="9"/>
  <c r="G52" i="9"/>
  <c r="F52" i="9"/>
  <c r="E52" i="9"/>
  <c r="B52" i="9" s="1"/>
  <c r="H51" i="9"/>
  <c r="G51" i="9"/>
  <c r="E51" i="9" s="1"/>
  <c r="B51" i="9" s="1"/>
  <c r="F51" i="9"/>
  <c r="H50" i="9"/>
  <c r="G50" i="9"/>
  <c r="E50" i="9" s="1"/>
  <c r="B50" i="9" s="1"/>
  <c r="F50" i="9"/>
  <c r="H49" i="9"/>
  <c r="G49" i="9"/>
  <c r="F49" i="9"/>
  <c r="E49" i="9"/>
  <c r="B49" i="9" s="1"/>
  <c r="H48" i="9"/>
  <c r="G48" i="9"/>
  <c r="F48" i="9"/>
  <c r="E48" i="9"/>
  <c r="B48" i="9" s="1"/>
  <c r="H47" i="9"/>
  <c r="G47" i="9"/>
  <c r="F47" i="9"/>
  <c r="H46" i="9"/>
  <c r="G46" i="9"/>
  <c r="E46" i="9" s="1"/>
  <c r="B46" i="9" s="1"/>
  <c r="F46" i="9"/>
  <c r="H45" i="9"/>
  <c r="G45" i="9"/>
  <c r="F45" i="9"/>
  <c r="E45" i="9"/>
  <c r="B45" i="9" s="1"/>
  <c r="H44" i="9"/>
  <c r="E44" i="9" s="1"/>
  <c r="B44" i="9" s="1"/>
  <c r="G44" i="9"/>
  <c r="F44" i="9"/>
  <c r="H43" i="9"/>
  <c r="G43" i="9"/>
  <c r="F43" i="9"/>
  <c r="H42" i="9"/>
  <c r="G42" i="9"/>
  <c r="E42" i="9" s="1"/>
  <c r="B42" i="9" s="1"/>
  <c r="F42" i="9"/>
  <c r="H41" i="9"/>
  <c r="E41" i="9" s="1"/>
  <c r="B41" i="9" s="1"/>
  <c r="G41" i="9"/>
  <c r="F41" i="9"/>
  <c r="H40" i="9"/>
  <c r="E40" i="9" s="1"/>
  <c r="B40" i="9" s="1"/>
  <c r="G40" i="9"/>
  <c r="F40" i="9"/>
  <c r="H39" i="9"/>
  <c r="G39" i="9"/>
  <c r="E39" i="9" s="1"/>
  <c r="B39" i="9" s="1"/>
  <c r="F39" i="9"/>
  <c r="H38" i="9"/>
  <c r="G38" i="9"/>
  <c r="F38" i="9"/>
  <c r="H37" i="9"/>
  <c r="G37" i="9"/>
  <c r="F37" i="9"/>
  <c r="E37" i="9"/>
  <c r="B37" i="9" s="1"/>
  <c r="H36" i="9"/>
  <c r="G36" i="9"/>
  <c r="F36" i="9"/>
  <c r="E36" i="9"/>
  <c r="H35" i="9"/>
  <c r="G35" i="9"/>
  <c r="E35" i="9" s="1"/>
  <c r="B35" i="9" s="1"/>
  <c r="F35" i="9"/>
  <c r="H34" i="9"/>
  <c r="G34" i="9"/>
  <c r="F34" i="9"/>
  <c r="H33" i="9"/>
  <c r="G33" i="9"/>
  <c r="E33" i="9" s="1"/>
  <c r="B33" i="9" s="1"/>
  <c r="F33" i="9"/>
  <c r="H32" i="9"/>
  <c r="G32" i="9"/>
  <c r="F32" i="9"/>
  <c r="H31" i="9"/>
  <c r="G31" i="9"/>
  <c r="F31" i="9"/>
  <c r="H30" i="9"/>
  <c r="G30" i="9"/>
  <c r="F30" i="9"/>
  <c r="H29" i="9"/>
  <c r="G29" i="9"/>
  <c r="F29" i="9"/>
  <c r="E29" i="9"/>
  <c r="B29" i="9" s="1"/>
  <c r="H28" i="9"/>
  <c r="G28" i="9"/>
  <c r="F28" i="9"/>
  <c r="E28" i="9"/>
  <c r="H27" i="9"/>
  <c r="G27" i="9"/>
  <c r="E27" i="9" s="1"/>
  <c r="B27" i="9" s="1"/>
  <c r="F27" i="9"/>
  <c r="H26" i="9"/>
  <c r="G26" i="9"/>
  <c r="E26" i="9" s="1"/>
  <c r="B26" i="9" s="1"/>
  <c r="F26" i="9"/>
  <c r="H25" i="9"/>
  <c r="G25" i="9"/>
  <c r="F25" i="9"/>
  <c r="E25" i="9"/>
  <c r="B25" i="9" s="1"/>
  <c r="H24" i="9"/>
  <c r="G24" i="9"/>
  <c r="F24" i="9"/>
  <c r="E24" i="9"/>
  <c r="H23" i="9"/>
  <c r="G23" i="9"/>
  <c r="F23" i="9"/>
  <c r="H22" i="9"/>
  <c r="G22" i="9"/>
  <c r="F22" i="9"/>
  <c r="F21" i="9"/>
  <c r="F4" i="9"/>
  <c r="O3" i="9"/>
  <c r="G275" i="9" s="1"/>
  <c r="E275" i="9" s="1"/>
  <c r="I3" i="9"/>
  <c r="H3" i="9"/>
  <c r="G3" i="9"/>
  <c r="D101" i="8"/>
  <c r="I36" i="3" s="1"/>
  <c r="D95" i="8"/>
  <c r="D90" i="8"/>
  <c r="D85" i="8"/>
  <c r="D80" i="8"/>
  <c r="D75" i="8"/>
  <c r="D70" i="8"/>
  <c r="D65" i="8"/>
  <c r="D60" i="8"/>
  <c r="D55" i="8"/>
  <c r="D49" i="8" s="1"/>
  <c r="D50" i="8"/>
  <c r="D44" i="8"/>
  <c r="D43" i="8" s="1"/>
  <c r="D36" i="8"/>
  <c r="D26" i="8"/>
  <c r="D24" i="8" s="1"/>
  <c r="C1499" i="1" s="1"/>
  <c r="H1499" i="1" s="1"/>
  <c r="D18" i="8"/>
  <c r="D8" i="8"/>
  <c r="D6" i="8" s="1"/>
  <c r="C1481" i="1" s="1"/>
  <c r="E44" i="7"/>
  <c r="D44" i="7"/>
  <c r="E39" i="7"/>
  <c r="D39" i="7"/>
  <c r="D38" i="7" s="1"/>
  <c r="E38" i="7"/>
  <c r="E30" i="7"/>
  <c r="D30" i="7"/>
  <c r="D22" i="7" s="1"/>
  <c r="H30" i="3" s="1"/>
  <c r="E23" i="7"/>
  <c r="E22" i="7" s="1"/>
  <c r="I30" i="3" s="1"/>
  <c r="D23" i="7"/>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E114" i="6" s="1"/>
  <c r="D115" i="6"/>
  <c r="D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F250" i="5"/>
  <c r="E250" i="5"/>
  <c r="D250" i="5"/>
  <c r="F249" i="5"/>
  <c r="F248" i="5"/>
  <c r="F247" i="5"/>
  <c r="E246" i="5"/>
  <c r="D246" i="5"/>
  <c r="F244" i="5"/>
  <c r="F243" i="5"/>
  <c r="E242" i="5"/>
  <c r="D242" i="5"/>
  <c r="F242" i="5" s="1"/>
  <c r="F241" i="5"/>
  <c r="F240" i="5"/>
  <c r="E239" i="5"/>
  <c r="E238"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F191" i="5"/>
  <c r="E191" i="5"/>
  <c r="D191" i="5"/>
  <c r="E190" i="5"/>
  <c r="H309" i="9" s="1"/>
  <c r="F189" i="5"/>
  <c r="F188" i="5"/>
  <c r="F187" i="5"/>
  <c r="F186" i="5"/>
  <c r="F185" i="5"/>
  <c r="F184" i="5"/>
  <c r="F183" i="5"/>
  <c r="F182" i="5"/>
  <c r="F181" i="5"/>
  <c r="E180" i="5"/>
  <c r="D180" i="5"/>
  <c r="F179" i="5"/>
  <c r="F178" i="5"/>
  <c r="E177" i="5"/>
  <c r="H307" i="9" s="1"/>
  <c r="F173" i="5"/>
  <c r="F172" i="5"/>
  <c r="F171" i="5"/>
  <c r="E170" i="5"/>
  <c r="F170" i="5" s="1"/>
  <c r="D170" i="5"/>
  <c r="F169" i="5"/>
  <c r="F168" i="5"/>
  <c r="F167" i="5"/>
  <c r="F166" i="5"/>
  <c r="F165" i="5"/>
  <c r="E164" i="5"/>
  <c r="F164" i="5" s="1"/>
  <c r="D164" i="5"/>
  <c r="F163" i="5"/>
  <c r="F162" i="5"/>
  <c r="F161" i="5"/>
  <c r="F160" i="5"/>
  <c r="F159" i="5"/>
  <c r="F158" i="5"/>
  <c r="F157" i="5"/>
  <c r="F156" i="5"/>
  <c r="F155" i="5"/>
  <c r="F154" i="5"/>
  <c r="F153" i="5"/>
  <c r="F152" i="5"/>
  <c r="F151" i="5"/>
  <c r="F150" i="5"/>
  <c r="F149" i="5"/>
  <c r="E149" i="5"/>
  <c r="H290" i="9" s="1"/>
  <c r="D149" i="5"/>
  <c r="G290"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D87" i="5"/>
  <c r="F87" i="5" s="1"/>
  <c r="F86" i="5"/>
  <c r="F85" i="5"/>
  <c r="F84" i="5"/>
  <c r="F83" i="5"/>
  <c r="F82" i="5"/>
  <c r="F81" i="5"/>
  <c r="F80" i="5"/>
  <c r="F79" i="5"/>
  <c r="E79" i="5"/>
  <c r="D79" i="5"/>
  <c r="E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1030" i="1" s="1"/>
  <c r="D52" i="5"/>
  <c r="F52" i="5" s="1"/>
  <c r="F51" i="5"/>
  <c r="F50" i="5"/>
  <c r="F49" i="5"/>
  <c r="F48" i="5"/>
  <c r="F47" i="5"/>
  <c r="F46" i="5"/>
  <c r="E45" i="5"/>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F13" i="5"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E626" i="4"/>
  <c r="D626" i="4"/>
  <c r="D625" i="4" s="1"/>
  <c r="F625"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F594" i="4"/>
  <c r="E594" i="4"/>
  <c r="E593" i="4" s="1"/>
  <c r="D594" i="4"/>
  <c r="D593" i="4"/>
  <c r="F593" i="4" s="1"/>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F574" i="4"/>
  <c r="E574" i="4"/>
  <c r="E567" i="4" s="1"/>
  <c r="D574" i="4"/>
  <c r="F573" i="4"/>
  <c r="F572" i="4"/>
  <c r="F571" i="4"/>
  <c r="E571" i="4"/>
  <c r="D571" i="4"/>
  <c r="F570" i="4"/>
  <c r="F569" i="4"/>
  <c r="E568" i="4"/>
  <c r="D568" i="4"/>
  <c r="D567" i="4" s="1"/>
  <c r="F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2" i="4" s="1"/>
  <c r="F521" i="4"/>
  <c r="F520" i="4"/>
  <c r="F519" i="4"/>
  <c r="E519" i="4"/>
  <c r="E515" i="4" s="1"/>
  <c r="D509" i="1" s="1"/>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E459" i="4" s="1"/>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D413" i="1" s="1"/>
  <c r="D418" i="4"/>
  <c r="E417" i="4"/>
  <c r="D417" i="4"/>
  <c r="D644" i="4" s="1"/>
  <c r="F644" i="4" s="1"/>
  <c r="E416" i="4"/>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E351" i="4" s="1"/>
  <c r="D356" i="4"/>
  <c r="D351" i="4" s="1"/>
  <c r="F355" i="4"/>
  <c r="F354" i="4"/>
  <c r="F353" i="4"/>
  <c r="F352" i="4"/>
  <c r="E352" i="4"/>
  <c r="D352" i="4"/>
  <c r="F351"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07" i="1" s="1"/>
  <c r="D312" i="4"/>
  <c r="F312" i="4" s="1"/>
  <c r="D311" i="4"/>
  <c r="F310" i="4"/>
  <c r="F309" i="4"/>
  <c r="F308" i="4"/>
  <c r="F307" i="4"/>
  <c r="F306" i="4"/>
  <c r="F305" i="4"/>
  <c r="E304" i="4"/>
  <c r="E299" i="4" s="1"/>
  <c r="D304" i="4"/>
  <c r="D299" i="4" s="1"/>
  <c r="D298" i="4" s="1"/>
  <c r="F303" i="4"/>
  <c r="F302" i="4"/>
  <c r="F301" i="4"/>
  <c r="F300" i="4"/>
  <c r="E300" i="4"/>
  <c r="D300" i="4"/>
  <c r="F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2" i="4"/>
  <c r="F261" i="4"/>
  <c r="F260" i="4"/>
  <c r="E259" i="4"/>
  <c r="D259" i="4"/>
  <c r="F259" i="4" s="1"/>
  <c r="F258" i="4"/>
  <c r="F257" i="4"/>
  <c r="F256" i="4"/>
  <c r="F255" i="4"/>
  <c r="F254" i="4"/>
  <c r="E253" i="4"/>
  <c r="D253" i="4"/>
  <c r="F253" i="4" s="1"/>
  <c r="D252" i="4"/>
  <c r="F251" i="4"/>
  <c r="F250" i="4"/>
  <c r="F249" i="4"/>
  <c r="F248" i="4"/>
  <c r="E247" i="4"/>
  <c r="D243" i="1" s="1"/>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F219" i="4"/>
  <c r="E219" i="4"/>
  <c r="D219" i="4"/>
  <c r="F218" i="4"/>
  <c r="F217" i="4"/>
  <c r="E216" i="4"/>
  <c r="D216" i="4"/>
  <c r="E215" i="4"/>
  <c r="F214" i="4"/>
  <c r="F213" i="4"/>
  <c r="F212" i="4"/>
  <c r="F211" i="4"/>
  <c r="F210" i="4"/>
  <c r="E210" i="4"/>
  <c r="D210" i="4"/>
  <c r="F209" i="4"/>
  <c r="F208" i="4"/>
  <c r="F207" i="4"/>
  <c r="F206" i="4"/>
  <c r="F205" i="4"/>
  <c r="F204" i="4"/>
  <c r="F203" i="4"/>
  <c r="E202" i="4"/>
  <c r="D202" i="4"/>
  <c r="F201" i="4"/>
  <c r="F200" i="4"/>
  <c r="F199" i="4"/>
  <c r="F198" i="4"/>
  <c r="F197" i="4"/>
  <c r="E197" i="4"/>
  <c r="D197" i="4"/>
  <c r="E196" i="4"/>
  <c r="D192" i="1" s="1"/>
  <c r="F195" i="4"/>
  <c r="F194" i="4"/>
  <c r="F193" i="4"/>
  <c r="F192" i="4"/>
  <c r="F191" i="4"/>
  <c r="F190" i="4"/>
  <c r="F189" i="4"/>
  <c r="E188" i="4"/>
  <c r="D184" i="1" s="1"/>
  <c r="D188" i="4"/>
  <c r="F187" i="4"/>
  <c r="F186" i="4"/>
  <c r="F185" i="4"/>
  <c r="F184" i="4"/>
  <c r="F183" i="4"/>
  <c r="F182" i="4"/>
  <c r="F181" i="4"/>
  <c r="F180" i="4"/>
  <c r="F179" i="4"/>
  <c r="F178" i="4"/>
  <c r="E177" i="4"/>
  <c r="D173" i="1" s="1"/>
  <c r="H173" i="1" s="1"/>
  <c r="D177" i="4"/>
  <c r="F176" i="4"/>
  <c r="F175" i="4"/>
  <c r="F174" i="4"/>
  <c r="F173" i="4"/>
  <c r="F172" i="4"/>
  <c r="F171" i="4"/>
  <c r="F170" i="4"/>
  <c r="F169" i="4"/>
  <c r="E169" i="4"/>
  <c r="D169" i="4"/>
  <c r="F168" i="4"/>
  <c r="F167" i="4"/>
  <c r="F166" i="4"/>
  <c r="F165" i="4"/>
  <c r="E164" i="4"/>
  <c r="F164" i="4" s="1"/>
  <c r="D164" i="4"/>
  <c r="F162" i="4"/>
  <c r="F161" i="4"/>
  <c r="F160" i="4"/>
  <c r="F159" i="4"/>
  <c r="E159" i="4"/>
  <c r="D159" i="4"/>
  <c r="F158" i="4"/>
  <c r="F157" i="4"/>
  <c r="F156" i="4"/>
  <c r="F155" i="4"/>
  <c r="F154" i="4"/>
  <c r="E153" i="4"/>
  <c r="D149" i="1" s="1"/>
  <c r="D153" i="4"/>
  <c r="D152" i="4"/>
  <c r="F150" i="4"/>
  <c r="F149" i="4"/>
  <c r="F148" i="4"/>
  <c r="F147" i="4"/>
  <c r="F146" i="4"/>
  <c r="F145" i="4"/>
  <c r="F144" i="4"/>
  <c r="F143" i="4"/>
  <c r="F142" i="4"/>
  <c r="F141" i="4"/>
  <c r="F140" i="4"/>
  <c r="E140" i="4"/>
  <c r="D140" i="4"/>
  <c r="E139" i="4"/>
  <c r="D139" i="4"/>
  <c r="F139" i="4" s="1"/>
  <c r="F138" i="4"/>
  <c r="F137" i="4"/>
  <c r="F136" i="4"/>
  <c r="F135" i="4"/>
  <c r="E134" i="4"/>
  <c r="E133" i="4" s="1"/>
  <c r="D129" i="1" s="1"/>
  <c r="D134" i="4"/>
  <c r="F132" i="4"/>
  <c r="F131" i="4"/>
  <c r="F130" i="4"/>
  <c r="F129" i="4"/>
  <c r="E128" i="4"/>
  <c r="F128" i="4" s="1"/>
  <c r="D128" i="4"/>
  <c r="F127" i="4"/>
  <c r="F126" i="4"/>
  <c r="F125" i="4"/>
  <c r="E125" i="4"/>
  <c r="D125" i="4"/>
  <c r="D124" i="4" s="1"/>
  <c r="F123" i="4"/>
  <c r="F122" i="4"/>
  <c r="F121" i="4"/>
  <c r="E120" i="4"/>
  <c r="D120" i="4"/>
  <c r="F120" i="4" s="1"/>
  <c r="F119" i="4"/>
  <c r="F118" i="4"/>
  <c r="F117" i="4"/>
  <c r="F116" i="4"/>
  <c r="F115" i="4"/>
  <c r="F114" i="4"/>
  <c r="F113" i="4"/>
  <c r="F112" i="4"/>
  <c r="E112" i="4"/>
  <c r="D112" i="4"/>
  <c r="F111" i="4"/>
  <c r="F110" i="4"/>
  <c r="F109" i="4"/>
  <c r="F108" i="4"/>
  <c r="E107" i="4"/>
  <c r="E106" i="4" s="1"/>
  <c r="D102" i="1" s="1"/>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D82" i="4"/>
  <c r="F81" i="4"/>
  <c r="F80" i="4"/>
  <c r="F79" i="4"/>
  <c r="F78" i="4"/>
  <c r="F77" i="4"/>
  <c r="E77" i="4"/>
  <c r="D77" i="4"/>
  <c r="F76" i="4"/>
  <c r="F75" i="4"/>
  <c r="E74" i="4"/>
  <c r="D74" i="4"/>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F45" i="4"/>
  <c r="E45" i="4"/>
  <c r="D45" i="4"/>
  <c r="F44" i="4"/>
  <c r="E44" i="4"/>
  <c r="D44" i="4"/>
  <c r="F43" i="4"/>
  <c r="F42" i="4"/>
  <c r="F41" i="4"/>
  <c r="E40" i="4"/>
  <c r="D40" i="4"/>
  <c r="F39" i="4"/>
  <c r="F38" i="4"/>
  <c r="E37" i="4"/>
  <c r="E7" i="4"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G36" i="3"/>
  <c r="B36" i="3"/>
  <c r="I35" i="3"/>
  <c r="G35" i="3"/>
  <c r="B35" i="3"/>
  <c r="G34" i="3"/>
  <c r="B34" i="3"/>
  <c r="I33" i="3"/>
  <c r="G33" i="3"/>
  <c r="B33" i="3"/>
  <c r="I32" i="3"/>
  <c r="H32" i="3"/>
  <c r="G32" i="3"/>
  <c r="B32" i="3"/>
  <c r="I31" i="3"/>
  <c r="H31" i="3"/>
  <c r="G31" i="3"/>
  <c r="B31" i="3"/>
  <c r="G30" i="3"/>
  <c r="B30" i="3"/>
  <c r="G29" i="3"/>
  <c r="B29" i="3"/>
  <c r="G28" i="3"/>
  <c r="B28" i="3"/>
  <c r="H27"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7" i="1"/>
  <c r="C1577" i="1"/>
  <c r="G1577" i="1" s="1"/>
  <c r="C1575" i="1"/>
  <c r="H1575" i="1" s="1"/>
  <c r="C1574" i="1"/>
  <c r="H1573" i="1"/>
  <c r="C1573" i="1"/>
  <c r="G1573" i="1" s="1"/>
  <c r="H1572" i="1"/>
  <c r="G1572" i="1"/>
  <c r="C1572" i="1"/>
  <c r="C1571" i="1"/>
  <c r="H1571" i="1" s="1"/>
  <c r="C1570" i="1"/>
  <c r="H1569" i="1"/>
  <c r="C1569" i="1"/>
  <c r="G1569" i="1" s="1"/>
  <c r="H1568" i="1"/>
  <c r="G1568" i="1"/>
  <c r="C1568" i="1"/>
  <c r="C1567" i="1"/>
  <c r="H1567" i="1" s="1"/>
  <c r="C1566" i="1"/>
  <c r="H1565" i="1"/>
  <c r="C1565" i="1"/>
  <c r="G1565" i="1" s="1"/>
  <c r="H1564" i="1"/>
  <c r="G1564" i="1"/>
  <c r="C1564" i="1"/>
  <c r="C1563" i="1"/>
  <c r="H1563" i="1" s="1"/>
  <c r="C1562" i="1"/>
  <c r="H1561" i="1"/>
  <c r="C1561" i="1"/>
  <c r="G1561" i="1" s="1"/>
  <c r="H1560" i="1"/>
  <c r="G1560" i="1"/>
  <c r="C1560" i="1"/>
  <c r="C1559" i="1"/>
  <c r="H1559" i="1" s="1"/>
  <c r="C1558" i="1"/>
  <c r="H1557" i="1"/>
  <c r="C1557" i="1"/>
  <c r="G1557" i="1" s="1"/>
  <c r="H1556" i="1"/>
  <c r="G1556" i="1"/>
  <c r="C1556" i="1"/>
  <c r="C1555" i="1"/>
  <c r="H1555" i="1" s="1"/>
  <c r="C1554" i="1"/>
  <c r="H1553" i="1"/>
  <c r="C1553" i="1"/>
  <c r="G1553" i="1" s="1"/>
  <c r="H1552" i="1"/>
  <c r="G1552" i="1"/>
  <c r="C1552" i="1"/>
  <c r="C1551" i="1"/>
  <c r="H1551" i="1" s="1"/>
  <c r="C1550" i="1"/>
  <c r="H1549" i="1"/>
  <c r="C1549" i="1"/>
  <c r="G1549" i="1" s="1"/>
  <c r="H1548" i="1"/>
  <c r="G1548" i="1"/>
  <c r="C1548" i="1"/>
  <c r="C1547" i="1"/>
  <c r="H1547" i="1" s="1"/>
  <c r="C1546" i="1"/>
  <c r="H1545" i="1"/>
  <c r="C1545" i="1"/>
  <c r="G1545" i="1" s="1"/>
  <c r="H1544" i="1"/>
  <c r="G1544" i="1"/>
  <c r="C1544" i="1"/>
  <c r="C1543" i="1"/>
  <c r="H1543" i="1" s="1"/>
  <c r="C1542" i="1"/>
  <c r="H1541" i="1"/>
  <c r="C1541" i="1"/>
  <c r="G1541" i="1" s="1"/>
  <c r="H1540" i="1"/>
  <c r="G1540" i="1"/>
  <c r="C1540" i="1"/>
  <c r="C1539" i="1"/>
  <c r="H1539" i="1" s="1"/>
  <c r="C1538" i="1"/>
  <c r="H1537" i="1"/>
  <c r="C1537" i="1"/>
  <c r="G1537" i="1" s="1"/>
  <c r="H1536" i="1"/>
  <c r="G1536" i="1"/>
  <c r="C1536" i="1"/>
  <c r="C1535" i="1"/>
  <c r="H1535" i="1" s="1"/>
  <c r="C1534" i="1"/>
  <c r="H1533" i="1"/>
  <c r="C1533" i="1"/>
  <c r="G1533" i="1" s="1"/>
  <c r="H1532" i="1"/>
  <c r="G1532" i="1"/>
  <c r="C1532" i="1"/>
  <c r="C1531" i="1"/>
  <c r="H1531" i="1" s="1"/>
  <c r="C1530" i="1"/>
  <c r="H1529" i="1"/>
  <c r="C1529" i="1"/>
  <c r="G1529" i="1" s="1"/>
  <c r="H1528" i="1"/>
  <c r="G1528" i="1"/>
  <c r="C1528" i="1"/>
  <c r="C1527" i="1"/>
  <c r="H1527" i="1" s="1"/>
  <c r="C1526" i="1"/>
  <c r="H1525" i="1"/>
  <c r="C1525" i="1"/>
  <c r="G1525" i="1" s="1"/>
  <c r="H1524" i="1"/>
  <c r="G1524" i="1"/>
  <c r="C1524" i="1"/>
  <c r="C1523" i="1"/>
  <c r="H1523" i="1" s="1"/>
  <c r="C1522" i="1"/>
  <c r="H1521" i="1"/>
  <c r="C1521" i="1"/>
  <c r="G1521" i="1" s="1"/>
  <c r="H1520" i="1"/>
  <c r="G1520" i="1"/>
  <c r="C1520" i="1"/>
  <c r="C1519" i="1"/>
  <c r="H1519" i="1" s="1"/>
  <c r="C1518" i="1"/>
  <c r="H1516" i="1"/>
  <c r="G1516" i="1"/>
  <c r="C1516" i="1"/>
  <c r="C1515" i="1"/>
  <c r="H1515" i="1" s="1"/>
  <c r="C1514" i="1"/>
  <c r="H1513" i="1"/>
  <c r="C1513" i="1"/>
  <c r="G1513" i="1" s="1"/>
  <c r="H1512" i="1"/>
  <c r="G1512" i="1"/>
  <c r="C1512" i="1"/>
  <c r="C1511" i="1"/>
  <c r="H1511" i="1" s="1"/>
  <c r="C1510" i="1"/>
  <c r="C1509" i="1"/>
  <c r="G1509" i="1" s="1"/>
  <c r="H1508" i="1"/>
  <c r="G1508" i="1"/>
  <c r="C1508" i="1"/>
  <c r="C1507" i="1"/>
  <c r="H1507" i="1" s="1"/>
  <c r="C1506" i="1"/>
  <c r="H1505" i="1"/>
  <c r="C1505" i="1"/>
  <c r="G1505" i="1" s="1"/>
  <c r="H1504" i="1"/>
  <c r="G1504" i="1"/>
  <c r="C1504" i="1"/>
  <c r="C1503" i="1"/>
  <c r="H1503" i="1" s="1"/>
  <c r="C1502" i="1"/>
  <c r="G1500" i="1"/>
  <c r="C1500" i="1"/>
  <c r="H1500" i="1" s="1"/>
  <c r="C1498" i="1"/>
  <c r="H1497" i="1"/>
  <c r="C1497" i="1"/>
  <c r="G1497" i="1" s="1"/>
  <c r="H1496" i="1"/>
  <c r="G1496" i="1"/>
  <c r="C1496" i="1"/>
  <c r="C1495" i="1"/>
  <c r="H1495" i="1" s="1"/>
  <c r="C1494" i="1"/>
  <c r="H1493" i="1"/>
  <c r="C1493" i="1"/>
  <c r="G1493" i="1" s="1"/>
  <c r="H1492" i="1"/>
  <c r="G1492" i="1"/>
  <c r="C1492" i="1"/>
  <c r="C1491" i="1"/>
  <c r="H1491" i="1" s="1"/>
  <c r="C1490" i="1"/>
  <c r="H1489" i="1"/>
  <c r="C1489" i="1"/>
  <c r="G1489" i="1" s="1"/>
  <c r="H1488" i="1"/>
  <c r="G1488" i="1"/>
  <c r="C1488" i="1"/>
  <c r="C1487" i="1"/>
  <c r="H1487" i="1" s="1"/>
  <c r="C1486" i="1"/>
  <c r="H1485" i="1"/>
  <c r="C1485" i="1"/>
  <c r="G1485" i="1" s="1"/>
  <c r="C1484" i="1"/>
  <c r="H1484" i="1" s="1"/>
  <c r="C1483" i="1"/>
  <c r="H1483" i="1" s="1"/>
  <c r="C1482" i="1"/>
  <c r="H1480" i="1"/>
  <c r="G1480" i="1"/>
  <c r="C1480" i="1"/>
  <c r="H1479" i="1"/>
  <c r="D1479" i="1"/>
  <c r="C1479" i="1"/>
  <c r="D1478" i="1"/>
  <c r="H1478" i="1" s="1"/>
  <c r="C1478" i="1"/>
  <c r="H1477" i="1"/>
  <c r="D1477" i="1"/>
  <c r="C1477" i="1"/>
  <c r="D1476" i="1"/>
  <c r="H1476" i="1" s="1"/>
  <c r="C1476" i="1"/>
  <c r="D1475" i="1"/>
  <c r="H1475" i="1" s="1"/>
  <c r="C1475" i="1"/>
  <c r="D1474" i="1"/>
  <c r="C1474" i="1"/>
  <c r="H1474" i="1" s="1"/>
  <c r="D1473" i="1"/>
  <c r="H1473" i="1" s="1"/>
  <c r="C1473" i="1"/>
  <c r="D1472" i="1"/>
  <c r="C1472" i="1"/>
  <c r="D1471" i="1"/>
  <c r="H1471" i="1" s="1"/>
  <c r="C1471" i="1"/>
  <c r="G1470" i="1"/>
  <c r="D1470" i="1"/>
  <c r="H1470" i="1" s="1"/>
  <c r="C1470" i="1"/>
  <c r="G1469" i="1"/>
  <c r="D1469" i="1"/>
  <c r="H1469" i="1" s="1"/>
  <c r="C1469" i="1"/>
  <c r="H1468" i="1"/>
  <c r="D1468" i="1"/>
  <c r="C1468" i="1"/>
  <c r="J1467" i="1"/>
  <c r="G1467" i="1"/>
  <c r="I1467" i="1" s="1"/>
  <c r="D1467" i="1"/>
  <c r="H1467" i="1" s="1"/>
  <c r="C1467" i="1"/>
  <c r="H1466" i="1"/>
  <c r="D1466" i="1"/>
  <c r="C1466" i="1"/>
  <c r="J1465" i="1"/>
  <c r="G1465" i="1"/>
  <c r="I1465" i="1" s="1"/>
  <c r="D1465" i="1"/>
  <c r="H1465" i="1" s="1"/>
  <c r="C1465" i="1"/>
  <c r="H1464" i="1"/>
  <c r="D1464" i="1"/>
  <c r="C1464" i="1"/>
  <c r="J1463" i="1"/>
  <c r="G1463" i="1"/>
  <c r="I1463" i="1" s="1"/>
  <c r="D1463" i="1"/>
  <c r="H1463" i="1" s="1"/>
  <c r="C1463" i="1"/>
  <c r="H1462" i="1"/>
  <c r="D1462" i="1"/>
  <c r="C1462" i="1"/>
  <c r="H1461" i="1"/>
  <c r="D1461" i="1"/>
  <c r="C1461" i="1"/>
  <c r="G1461" i="1" s="1"/>
  <c r="D1460" i="1"/>
  <c r="C1460" i="1"/>
  <c r="H1459" i="1"/>
  <c r="D1459" i="1"/>
  <c r="C1459" i="1"/>
  <c r="D1458" i="1"/>
  <c r="C1458" i="1"/>
  <c r="H1457" i="1"/>
  <c r="D1457" i="1"/>
  <c r="C1457" i="1"/>
  <c r="D1456" i="1"/>
  <c r="C1456" i="1"/>
  <c r="H1455" i="1"/>
  <c r="D1455" i="1"/>
  <c r="C1455" i="1"/>
  <c r="D1454" i="1"/>
  <c r="C1454" i="1"/>
  <c r="C1453" i="1"/>
  <c r="J1452" i="1"/>
  <c r="D1452" i="1"/>
  <c r="C1452" i="1"/>
  <c r="H1452" i="1" s="1"/>
  <c r="D1451" i="1"/>
  <c r="C1451" i="1"/>
  <c r="H1450" i="1"/>
  <c r="G1450" i="1"/>
  <c r="I1450" i="1" s="1"/>
  <c r="D1450" i="1"/>
  <c r="J1450" i="1" s="1"/>
  <c r="C1450" i="1"/>
  <c r="D1449" i="1"/>
  <c r="C1449" i="1"/>
  <c r="H1448" i="1"/>
  <c r="G1448" i="1"/>
  <c r="I1448" i="1" s="1"/>
  <c r="D1448" i="1"/>
  <c r="J1448" i="1" s="1"/>
  <c r="C1448" i="1"/>
  <c r="D1447" i="1"/>
  <c r="C1447" i="1"/>
  <c r="H1446" i="1"/>
  <c r="G1446" i="1"/>
  <c r="I1446" i="1" s="1"/>
  <c r="D1446" i="1"/>
  <c r="J1446" i="1" s="1"/>
  <c r="C1446" i="1"/>
  <c r="H1445" i="1"/>
  <c r="D1445" i="1"/>
  <c r="C1445" i="1"/>
  <c r="J1445" i="1" s="1"/>
  <c r="J1444" i="1"/>
  <c r="D1444" i="1"/>
  <c r="G1444" i="1" s="1"/>
  <c r="C1444" i="1"/>
  <c r="H1444" i="1" s="1"/>
  <c r="H1443" i="1"/>
  <c r="D1443" i="1"/>
  <c r="C1443" i="1"/>
  <c r="G1443" i="1" s="1"/>
  <c r="J1442" i="1"/>
  <c r="D1442" i="1"/>
  <c r="G1442" i="1" s="1"/>
  <c r="C1442" i="1"/>
  <c r="H1442" i="1" s="1"/>
  <c r="H1441" i="1"/>
  <c r="D1441" i="1"/>
  <c r="C1441" i="1"/>
  <c r="G1441" i="1" s="1"/>
  <c r="I1441" i="1" s="1"/>
  <c r="J1440" i="1"/>
  <c r="D1440" i="1"/>
  <c r="G1440" i="1" s="1"/>
  <c r="C1440" i="1"/>
  <c r="H1440" i="1" s="1"/>
  <c r="H1439" i="1"/>
  <c r="D1439" i="1"/>
  <c r="C1439" i="1"/>
  <c r="G1439" i="1" s="1"/>
  <c r="H1438" i="1"/>
  <c r="D1438" i="1"/>
  <c r="C1438" i="1"/>
  <c r="G1438" i="1" s="1"/>
  <c r="D1437" i="1"/>
  <c r="H1437" i="1" s="1"/>
  <c r="C1437" i="1"/>
  <c r="H1434" i="1"/>
  <c r="D1434" i="1"/>
  <c r="C1434" i="1"/>
  <c r="G1434" i="1" s="1"/>
  <c r="H1433" i="1"/>
  <c r="D1433" i="1"/>
  <c r="C1433" i="1"/>
  <c r="G1433" i="1" s="1"/>
  <c r="H1432" i="1"/>
  <c r="D1432" i="1"/>
  <c r="C1432" i="1"/>
  <c r="G1432" i="1" s="1"/>
  <c r="H1431" i="1"/>
  <c r="D1431" i="1"/>
  <c r="C1431" i="1"/>
  <c r="G1431" i="1" s="1"/>
  <c r="H1430" i="1"/>
  <c r="D1430" i="1"/>
  <c r="C1430" i="1"/>
  <c r="G1430" i="1" s="1"/>
  <c r="H1429" i="1"/>
  <c r="D1429" i="1"/>
  <c r="C1429" i="1"/>
  <c r="G1429" i="1" s="1"/>
  <c r="H1428" i="1"/>
  <c r="D1428" i="1"/>
  <c r="C1428" i="1"/>
  <c r="G1428" i="1" s="1"/>
  <c r="H1427" i="1"/>
  <c r="D1427" i="1"/>
  <c r="C1427" i="1"/>
  <c r="G1427" i="1" s="1"/>
  <c r="H1426" i="1"/>
  <c r="D1426" i="1"/>
  <c r="C1426" i="1"/>
  <c r="G1426" i="1" s="1"/>
  <c r="H1425" i="1"/>
  <c r="D1425" i="1"/>
  <c r="C1425" i="1"/>
  <c r="G1425" i="1" s="1"/>
  <c r="H1424" i="1"/>
  <c r="D1424" i="1"/>
  <c r="C1424" i="1"/>
  <c r="G1424" i="1" s="1"/>
  <c r="D1423" i="1"/>
  <c r="H1422" i="1"/>
  <c r="D1422" i="1"/>
  <c r="C1422" i="1"/>
  <c r="G1422" i="1" s="1"/>
  <c r="H1421" i="1"/>
  <c r="D1421" i="1"/>
  <c r="C1421" i="1"/>
  <c r="G1421" i="1" s="1"/>
  <c r="D1420" i="1"/>
  <c r="C1420" i="1"/>
  <c r="G1420" i="1" s="1"/>
  <c r="H1419" i="1"/>
  <c r="D1419" i="1"/>
  <c r="C1419" i="1"/>
  <c r="G1419" i="1" s="1"/>
  <c r="H1418" i="1"/>
  <c r="D1418" i="1"/>
  <c r="C1418" i="1"/>
  <c r="G1418" i="1" s="1"/>
  <c r="H1417" i="1"/>
  <c r="D1417" i="1"/>
  <c r="C1417" i="1"/>
  <c r="G1417" i="1" s="1"/>
  <c r="H1416" i="1"/>
  <c r="D1416" i="1"/>
  <c r="C1416" i="1"/>
  <c r="G1416" i="1" s="1"/>
  <c r="H1415" i="1"/>
  <c r="D1415" i="1"/>
  <c r="C1415" i="1"/>
  <c r="G1415" i="1" s="1"/>
  <c r="H1414" i="1"/>
  <c r="D1414" i="1"/>
  <c r="C1414" i="1"/>
  <c r="G1414" i="1" s="1"/>
  <c r="H1413" i="1"/>
  <c r="D1413" i="1"/>
  <c r="C1413" i="1"/>
  <c r="G1413" i="1" s="1"/>
  <c r="H1412" i="1"/>
  <c r="D1412" i="1"/>
  <c r="C1412" i="1"/>
  <c r="G1412" i="1" s="1"/>
  <c r="H1411" i="1"/>
  <c r="D1411" i="1"/>
  <c r="C1411" i="1"/>
  <c r="H1410" i="1"/>
  <c r="D1410" i="1"/>
  <c r="C1410" i="1"/>
  <c r="G1410" i="1" s="1"/>
  <c r="C1409" i="1"/>
  <c r="C1408" i="1"/>
  <c r="H1407" i="1"/>
  <c r="D1407" i="1"/>
  <c r="C1407" i="1"/>
  <c r="G1407" i="1" s="1"/>
  <c r="H1406" i="1"/>
  <c r="D1406" i="1"/>
  <c r="C1406" i="1"/>
  <c r="G1406" i="1" s="1"/>
  <c r="H1405" i="1"/>
  <c r="D1405" i="1"/>
  <c r="C1405" i="1"/>
  <c r="G1405" i="1" s="1"/>
  <c r="H1404" i="1"/>
  <c r="D1404" i="1"/>
  <c r="C1404" i="1"/>
  <c r="G1404" i="1" s="1"/>
  <c r="H1403" i="1"/>
  <c r="D1403" i="1"/>
  <c r="C1403" i="1"/>
  <c r="G1403" i="1" s="1"/>
  <c r="H1402" i="1"/>
  <c r="D1402" i="1"/>
  <c r="C1402" i="1"/>
  <c r="G1402" i="1" s="1"/>
  <c r="H1401" i="1"/>
  <c r="D1401" i="1"/>
  <c r="C1401" i="1"/>
  <c r="G1401" i="1" s="1"/>
  <c r="H1400" i="1"/>
  <c r="D1400" i="1"/>
  <c r="C1400" i="1"/>
  <c r="G1400" i="1" s="1"/>
  <c r="H1399" i="1"/>
  <c r="D1399" i="1"/>
  <c r="C1399" i="1"/>
  <c r="G1399" i="1" s="1"/>
  <c r="H1398" i="1"/>
  <c r="D1398" i="1"/>
  <c r="C1398" i="1"/>
  <c r="G1398" i="1" s="1"/>
  <c r="H1397" i="1"/>
  <c r="D1397" i="1"/>
  <c r="C1397" i="1"/>
  <c r="G1397" i="1" s="1"/>
  <c r="H1396" i="1"/>
  <c r="D1396" i="1"/>
  <c r="C1396" i="1"/>
  <c r="G1396" i="1" s="1"/>
  <c r="H1395" i="1"/>
  <c r="D1395" i="1"/>
  <c r="C1395" i="1"/>
  <c r="G1395" i="1" s="1"/>
  <c r="H1394" i="1"/>
  <c r="D1394" i="1"/>
  <c r="C1394" i="1"/>
  <c r="G1394" i="1" s="1"/>
  <c r="H1393" i="1"/>
  <c r="D1393" i="1"/>
  <c r="C1393" i="1"/>
  <c r="G1393" i="1" s="1"/>
  <c r="H1392" i="1"/>
  <c r="D1392" i="1"/>
  <c r="C1392" i="1"/>
  <c r="G1392" i="1" s="1"/>
  <c r="H1391" i="1"/>
  <c r="D1391" i="1"/>
  <c r="C1391" i="1"/>
  <c r="G1391" i="1" s="1"/>
  <c r="H1390" i="1"/>
  <c r="D1390" i="1"/>
  <c r="C1390" i="1"/>
  <c r="G1390" i="1" s="1"/>
  <c r="H1389" i="1"/>
  <c r="D1389" i="1"/>
  <c r="C1389" i="1"/>
  <c r="G1389" i="1" s="1"/>
  <c r="H1388" i="1"/>
  <c r="D1388" i="1"/>
  <c r="C1388" i="1"/>
  <c r="G1388" i="1" s="1"/>
  <c r="H1387" i="1"/>
  <c r="D1387" i="1"/>
  <c r="C1387" i="1"/>
  <c r="G1387" i="1" s="1"/>
  <c r="H1386" i="1"/>
  <c r="D1386" i="1"/>
  <c r="C1386" i="1"/>
  <c r="G1386" i="1" s="1"/>
  <c r="H1385" i="1"/>
  <c r="D1385" i="1"/>
  <c r="C1385" i="1"/>
  <c r="G1385" i="1" s="1"/>
  <c r="H1384" i="1"/>
  <c r="D1384" i="1"/>
  <c r="C1384" i="1"/>
  <c r="G1384" i="1" s="1"/>
  <c r="H1383" i="1"/>
  <c r="D1383" i="1"/>
  <c r="C1383" i="1"/>
  <c r="G1383" i="1" s="1"/>
  <c r="H1382" i="1"/>
  <c r="D1382" i="1"/>
  <c r="C1382" i="1"/>
  <c r="G1382" i="1" s="1"/>
  <c r="H1381" i="1"/>
  <c r="D1381" i="1"/>
  <c r="C1381" i="1"/>
  <c r="G1381" i="1" s="1"/>
  <c r="H1380" i="1"/>
  <c r="D1380" i="1"/>
  <c r="C1380" i="1"/>
  <c r="G1380" i="1" s="1"/>
  <c r="H1379" i="1"/>
  <c r="D1379" i="1"/>
  <c r="C1379" i="1"/>
  <c r="G1379" i="1" s="1"/>
  <c r="H1378" i="1"/>
  <c r="D1378" i="1"/>
  <c r="C1378" i="1"/>
  <c r="G1378" i="1" s="1"/>
  <c r="H1377" i="1"/>
  <c r="D1377" i="1"/>
  <c r="C1377" i="1"/>
  <c r="G1377" i="1" s="1"/>
  <c r="H1376" i="1"/>
  <c r="D1376" i="1"/>
  <c r="C1376" i="1"/>
  <c r="G1376" i="1" s="1"/>
  <c r="H1375" i="1"/>
  <c r="D1375" i="1"/>
  <c r="C1375" i="1"/>
  <c r="G1375" i="1" s="1"/>
  <c r="H1374" i="1"/>
  <c r="D1374" i="1"/>
  <c r="C1374" i="1"/>
  <c r="G1374" i="1" s="1"/>
  <c r="H1373" i="1"/>
  <c r="D1373" i="1"/>
  <c r="C1373" i="1"/>
  <c r="G1373" i="1" s="1"/>
  <c r="H1372" i="1"/>
  <c r="D1372" i="1"/>
  <c r="C1372" i="1"/>
  <c r="G1372" i="1" s="1"/>
  <c r="H1371" i="1"/>
  <c r="D1371" i="1"/>
  <c r="C1371" i="1"/>
  <c r="G1371" i="1" s="1"/>
  <c r="H1370" i="1"/>
  <c r="D1370" i="1"/>
  <c r="C1370" i="1"/>
  <c r="G1370" i="1" s="1"/>
  <c r="H1369" i="1"/>
  <c r="D1369" i="1"/>
  <c r="C1369" i="1"/>
  <c r="G1369" i="1" s="1"/>
  <c r="H1368" i="1"/>
  <c r="D1368" i="1"/>
  <c r="C1368" i="1"/>
  <c r="G1368" i="1" s="1"/>
  <c r="H1367" i="1"/>
  <c r="D1367" i="1"/>
  <c r="C1367" i="1"/>
  <c r="G1367" i="1" s="1"/>
  <c r="H1366" i="1"/>
  <c r="D1366" i="1"/>
  <c r="C1366" i="1"/>
  <c r="G1366" i="1" s="1"/>
  <c r="H1365" i="1"/>
  <c r="D1365" i="1"/>
  <c r="C1365" i="1"/>
  <c r="G1365" i="1" s="1"/>
  <c r="H1364" i="1"/>
  <c r="D1364" i="1"/>
  <c r="C1364" i="1"/>
  <c r="G1364" i="1" s="1"/>
  <c r="H1363" i="1"/>
  <c r="D1363" i="1"/>
  <c r="C1363" i="1"/>
  <c r="G1363" i="1" s="1"/>
  <c r="H1362" i="1"/>
  <c r="D1362" i="1"/>
  <c r="C1362" i="1"/>
  <c r="G1362" i="1" s="1"/>
  <c r="H1361" i="1"/>
  <c r="D1361" i="1"/>
  <c r="C1361" i="1"/>
  <c r="G1361" i="1" s="1"/>
  <c r="H1360" i="1"/>
  <c r="D1360" i="1"/>
  <c r="C1360" i="1"/>
  <c r="G1360" i="1" s="1"/>
  <c r="H1359" i="1"/>
  <c r="D1359" i="1"/>
  <c r="C1359" i="1"/>
  <c r="G1359" i="1" s="1"/>
  <c r="H1358" i="1"/>
  <c r="D1358" i="1"/>
  <c r="C1358" i="1"/>
  <c r="G1358" i="1" s="1"/>
  <c r="H1357" i="1"/>
  <c r="D1357" i="1"/>
  <c r="C1357" i="1"/>
  <c r="G1357" i="1" s="1"/>
  <c r="H1356" i="1"/>
  <c r="D1356" i="1"/>
  <c r="C1356" i="1"/>
  <c r="G1356" i="1" s="1"/>
  <c r="H1355" i="1"/>
  <c r="D1355" i="1"/>
  <c r="C1355" i="1"/>
  <c r="G1355" i="1" s="1"/>
  <c r="H1354" i="1"/>
  <c r="D1354" i="1"/>
  <c r="C1354" i="1"/>
  <c r="G1354" i="1" s="1"/>
  <c r="H1353" i="1"/>
  <c r="D1353" i="1"/>
  <c r="C1353" i="1"/>
  <c r="G1353" i="1" s="1"/>
  <c r="H1352" i="1"/>
  <c r="D1352" i="1"/>
  <c r="C1352" i="1"/>
  <c r="G1352" i="1" s="1"/>
  <c r="H1351" i="1"/>
  <c r="D1351" i="1"/>
  <c r="C1351" i="1"/>
  <c r="G1351" i="1" s="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8" i="1" s="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D1244" i="1"/>
  <c r="G1244" i="1" s="1"/>
  <c r="C1244" i="1"/>
  <c r="H1243" i="1"/>
  <c r="G1243" i="1"/>
  <c r="D1243" i="1"/>
  <c r="C1243" i="1"/>
  <c r="H1242" i="1"/>
  <c r="G1242" i="1"/>
  <c r="D1242" i="1"/>
  <c r="C1242" i="1"/>
  <c r="G1241" i="1"/>
  <c r="D1241" i="1"/>
  <c r="H1241" i="1" s="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G1234" i="1"/>
  <c r="D1234" i="1"/>
  <c r="H1234" i="1" s="1"/>
  <c r="C1234" i="1"/>
  <c r="H1233" i="1"/>
  <c r="G1233" i="1"/>
  <c r="D1233" i="1"/>
  <c r="C1233" i="1"/>
  <c r="D1232" i="1"/>
  <c r="H1232" i="1" s="1"/>
  <c r="C1232" i="1"/>
  <c r="G1231" i="1"/>
  <c r="D1231" i="1"/>
  <c r="H1231" i="1" s="1"/>
  <c r="C1231" i="1"/>
  <c r="G1230" i="1"/>
  <c r="D1230" i="1"/>
  <c r="H1230" i="1" s="1"/>
  <c r="C1230" i="1"/>
  <c r="D1229" i="1"/>
  <c r="H1229" i="1" s="1"/>
  <c r="C1229" i="1"/>
  <c r="D1228" i="1"/>
  <c r="H1228" i="1" s="1"/>
  <c r="C1228" i="1"/>
  <c r="D1227" i="1"/>
  <c r="H1227" i="1" s="1"/>
  <c r="C1227" i="1"/>
  <c r="G1226" i="1"/>
  <c r="D1226" i="1"/>
  <c r="H1226" i="1" s="1"/>
  <c r="C1226" i="1"/>
  <c r="D1225" i="1"/>
  <c r="H1225" i="1" s="1"/>
  <c r="C1225" i="1"/>
  <c r="H1224" i="1"/>
  <c r="D1224" i="1"/>
  <c r="G1224" i="1" s="1"/>
  <c r="C1224" i="1"/>
  <c r="H1223" i="1"/>
  <c r="D1223" i="1"/>
  <c r="G1223" i="1" s="1"/>
  <c r="C1223" i="1"/>
  <c r="H1221" i="1"/>
  <c r="D1221" i="1"/>
  <c r="G1221" i="1" s="1"/>
  <c r="C1221" i="1"/>
  <c r="H1220" i="1"/>
  <c r="G1220" i="1"/>
  <c r="D1220" i="1"/>
  <c r="C1220" i="1"/>
  <c r="H1219" i="1"/>
  <c r="D1219" i="1"/>
  <c r="G1219" i="1" s="1"/>
  <c r="C1219" i="1"/>
  <c r="G1218" i="1"/>
  <c r="D1218" i="1"/>
  <c r="H1218" i="1" s="1"/>
  <c r="C1218" i="1"/>
  <c r="H1217" i="1"/>
  <c r="G1217" i="1"/>
  <c r="D1217" i="1"/>
  <c r="C1217" i="1"/>
  <c r="H1216" i="1"/>
  <c r="G1216" i="1"/>
  <c r="D1216" i="1"/>
  <c r="C1216" i="1"/>
  <c r="D1215" i="1"/>
  <c r="H1215" i="1" s="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D1165" i="1"/>
  <c r="H1165" i="1" s="1"/>
  <c r="C1165" i="1"/>
  <c r="H1164" i="1"/>
  <c r="G1164" i="1"/>
  <c r="D1164" i="1"/>
  <c r="C1164" i="1"/>
  <c r="D1163" i="1"/>
  <c r="H1163" i="1" s="1"/>
  <c r="C1163" i="1"/>
  <c r="H1162" i="1"/>
  <c r="G1162" i="1"/>
  <c r="D1162" i="1"/>
  <c r="C1162" i="1"/>
  <c r="H1161" i="1"/>
  <c r="G1161" i="1"/>
  <c r="D1161" i="1"/>
  <c r="C1161" i="1"/>
  <c r="D1160" i="1"/>
  <c r="H1160" i="1" s="1"/>
  <c r="C1160" i="1"/>
  <c r="H1159" i="1"/>
  <c r="G1159" i="1"/>
  <c r="D1159" i="1"/>
  <c r="C1159" i="1"/>
  <c r="H1158" i="1"/>
  <c r="G1158" i="1"/>
  <c r="D1158" i="1"/>
  <c r="C1158" i="1"/>
  <c r="D1157" i="1"/>
  <c r="H1157" i="1" s="1"/>
  <c r="C1157" i="1"/>
  <c r="D1156" i="1"/>
  <c r="H1156" i="1" s="1"/>
  <c r="C1156" i="1"/>
  <c r="D1155" i="1"/>
  <c r="H1155" i="1" s="1"/>
  <c r="C1155" i="1"/>
  <c r="G1151" i="1"/>
  <c r="D1151" i="1"/>
  <c r="H1151" i="1" s="1"/>
  <c r="C1151" i="1"/>
  <c r="H1150" i="1"/>
  <c r="G1150" i="1"/>
  <c r="D1150" i="1"/>
  <c r="C1150" i="1"/>
  <c r="H1149" i="1"/>
  <c r="G1149" i="1"/>
  <c r="D1149" i="1"/>
  <c r="C1149" i="1"/>
  <c r="G1148" i="1"/>
  <c r="D1148" i="1"/>
  <c r="H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D1133" i="1"/>
  <c r="C1133" i="1"/>
  <c r="G1133" i="1" s="1"/>
  <c r="H1132" i="1"/>
  <c r="G1132" i="1"/>
  <c r="D1132" i="1"/>
  <c r="C1132" i="1"/>
  <c r="H1131" i="1"/>
  <c r="G1131" i="1"/>
  <c r="D1131" i="1"/>
  <c r="C1131" i="1"/>
  <c r="H1130" i="1"/>
  <c r="G1130" i="1"/>
  <c r="D1130" i="1"/>
  <c r="C1130" i="1"/>
  <c r="G1129" i="1"/>
  <c r="D1129" i="1"/>
  <c r="H1129" i="1" s="1"/>
  <c r="C1129" i="1"/>
  <c r="H1128" i="1"/>
  <c r="G1128" i="1"/>
  <c r="D1128" i="1"/>
  <c r="C1128" i="1"/>
  <c r="D1127" i="1"/>
  <c r="C1127" i="1"/>
  <c r="H1126" i="1"/>
  <c r="G1126" i="1"/>
  <c r="D1126" i="1"/>
  <c r="C1126" i="1"/>
  <c r="H1125" i="1"/>
  <c r="G1125" i="1"/>
  <c r="D1125" i="1"/>
  <c r="C1125"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G1064" i="1"/>
  <c r="D1064" i="1"/>
  <c r="H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G1056" i="1"/>
  <c r="D1056" i="1"/>
  <c r="H1056" i="1" s="1"/>
  <c r="C1056" i="1"/>
  <c r="H1055" i="1"/>
  <c r="G1055" i="1"/>
  <c r="D1055" i="1"/>
  <c r="C1055" i="1"/>
  <c r="H1054" i="1"/>
  <c r="G1054" i="1"/>
  <c r="D1054" i="1"/>
  <c r="C1054" i="1"/>
  <c r="H1053" i="1"/>
  <c r="G1053" i="1"/>
  <c r="D1053" i="1"/>
  <c r="C1053" i="1"/>
  <c r="H1052" i="1"/>
  <c r="G1052" i="1"/>
  <c r="D1052" i="1"/>
  <c r="C1052" i="1"/>
  <c r="H1051" i="1"/>
  <c r="G1051" i="1"/>
  <c r="D1051" i="1"/>
  <c r="C1051" i="1"/>
  <c r="G1050" i="1"/>
  <c r="D1050" i="1"/>
  <c r="H1050" i="1" s="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H1033" i="1" s="1"/>
  <c r="C1033" i="1"/>
  <c r="G1033" i="1" s="1"/>
  <c r="D1032" i="1"/>
  <c r="C1032" i="1"/>
  <c r="G1032" i="1" s="1"/>
  <c r="H1031" i="1"/>
  <c r="G1031" i="1"/>
  <c r="D1031" i="1"/>
  <c r="C1031"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G1018" i="1"/>
  <c r="D1018" i="1"/>
  <c r="H1018" i="1" s="1"/>
  <c r="C1018" i="1"/>
  <c r="H1017" i="1"/>
  <c r="G1017" i="1"/>
  <c r="D1017" i="1"/>
  <c r="C1017" i="1"/>
  <c r="H1016" i="1"/>
  <c r="G1016" i="1"/>
  <c r="D1016" i="1"/>
  <c r="C1016" i="1"/>
  <c r="G1015" i="1"/>
  <c r="D1015" i="1"/>
  <c r="H1015" i="1" s="1"/>
  <c r="C1015" i="1"/>
  <c r="H1014" i="1"/>
  <c r="D1014" i="1"/>
  <c r="G1014" i="1" s="1"/>
  <c r="C1014" i="1"/>
  <c r="H1013" i="1"/>
  <c r="D1013" i="1"/>
  <c r="G1013" i="1" s="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D1006" i="1"/>
  <c r="G1006" i="1" s="1"/>
  <c r="C1006" i="1"/>
  <c r="H1005" i="1"/>
  <c r="G1005" i="1"/>
  <c r="D1005" i="1"/>
  <c r="C1005" i="1"/>
  <c r="H1004" i="1"/>
  <c r="D1004" i="1"/>
  <c r="G1004" i="1" s="1"/>
  <c r="C1004" i="1"/>
  <c r="H1003" i="1"/>
  <c r="G1003" i="1"/>
  <c r="D1003" i="1"/>
  <c r="C1003" i="1"/>
  <c r="H1002" i="1"/>
  <c r="G1002" i="1"/>
  <c r="D1002" i="1"/>
  <c r="C1002" i="1"/>
  <c r="H1001" i="1"/>
  <c r="G1001" i="1"/>
  <c r="D1001" i="1"/>
  <c r="C1001" i="1"/>
  <c r="H1000" i="1"/>
  <c r="D1000" i="1"/>
  <c r="G1000" i="1" s="1"/>
  <c r="C1000" i="1"/>
  <c r="H999" i="1"/>
  <c r="G999" i="1"/>
  <c r="D999" i="1"/>
  <c r="C999" i="1"/>
  <c r="G998" i="1"/>
  <c r="D998" i="1"/>
  <c r="H998" i="1" s="1"/>
  <c r="C998" i="1"/>
  <c r="D997" i="1"/>
  <c r="H997" i="1" s="1"/>
  <c r="C997" i="1"/>
  <c r="D996" i="1"/>
  <c r="H996" i="1" s="1"/>
  <c r="C996" i="1"/>
  <c r="H995" i="1"/>
  <c r="G995" i="1"/>
  <c r="D995" i="1"/>
  <c r="C995" i="1"/>
  <c r="H994" i="1"/>
  <c r="G994" i="1"/>
  <c r="D994" i="1"/>
  <c r="C994" i="1"/>
  <c r="G993" i="1"/>
  <c r="D993" i="1"/>
  <c r="H993" i="1" s="1"/>
  <c r="C993" i="1"/>
  <c r="H992" i="1"/>
  <c r="G992" i="1"/>
  <c r="D992" i="1"/>
  <c r="C992" i="1"/>
  <c r="D991" i="1"/>
  <c r="H991" i="1" s="1"/>
  <c r="C991" i="1"/>
  <c r="H989" i="1"/>
  <c r="D989" i="1"/>
  <c r="G989" i="1" s="1"/>
  <c r="C989" i="1"/>
  <c r="D988" i="1"/>
  <c r="H988" i="1" s="1"/>
  <c r="C988" i="1"/>
  <c r="D987" i="1"/>
  <c r="H987" i="1" s="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C821" i="1"/>
  <c r="G821" i="1" s="1"/>
  <c r="H820" i="1"/>
  <c r="G820" i="1"/>
  <c r="D820" i="1"/>
  <c r="C820" i="1"/>
  <c r="H819" i="1"/>
  <c r="G819" i="1"/>
  <c r="D819" i="1"/>
  <c r="C819" i="1"/>
  <c r="H818" i="1"/>
  <c r="G818" i="1"/>
  <c r="D818" i="1"/>
  <c r="C818" i="1"/>
  <c r="G817" i="1"/>
  <c r="D817" i="1"/>
  <c r="H817" i="1" s="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D711" i="1"/>
  <c r="G711" i="1" s="1"/>
  <c r="C711" i="1"/>
  <c r="H710" i="1"/>
  <c r="D710" i="1"/>
  <c r="G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D688" i="1"/>
  <c r="G688" i="1" s="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D671" i="1"/>
  <c r="G671" i="1" s="1"/>
  <c r="C671" i="1"/>
  <c r="H670" i="1"/>
  <c r="D670" i="1"/>
  <c r="G670" i="1" s="1"/>
  <c r="C670" i="1"/>
  <c r="D669" i="1"/>
  <c r="G669" i="1" s="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H647" i="1"/>
  <c r="G647" i="1"/>
  <c r="D647" i="1"/>
  <c r="C647" i="1"/>
  <c r="H646" i="1"/>
  <c r="G646" i="1"/>
  <c r="D646" i="1"/>
  <c r="C646" i="1"/>
  <c r="H645" i="1"/>
  <c r="D645" i="1"/>
  <c r="G645" i="1" s="1"/>
  <c r="C645" i="1"/>
  <c r="D644" i="1"/>
  <c r="C644" i="1"/>
  <c r="G643" i="1"/>
  <c r="D643" i="1"/>
  <c r="H643" i="1" s="1"/>
  <c r="C643" i="1"/>
  <c r="H642" i="1"/>
  <c r="D642" i="1"/>
  <c r="G642" i="1" s="1"/>
  <c r="C642" i="1"/>
  <c r="H641" i="1"/>
  <c r="G641" i="1"/>
  <c r="D641" i="1"/>
  <c r="C641" i="1"/>
  <c r="H632" i="1"/>
  <c r="D632" i="1"/>
  <c r="G632" i="1" s="1"/>
  <c r="C632" i="1"/>
  <c r="H631"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C413" i="1"/>
  <c r="C412" i="1"/>
  <c r="D411" i="1"/>
  <c r="C411" i="1"/>
  <c r="D406" i="1"/>
  <c r="H406" i="1" s="1"/>
  <c r="C406" i="1"/>
  <c r="G405" i="1"/>
  <c r="D405" i="1"/>
  <c r="H405" i="1" s="1"/>
  <c r="C405" i="1"/>
  <c r="G404"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H368" i="1"/>
  <c r="G368" i="1"/>
  <c r="D368" i="1"/>
  <c r="C368" i="1"/>
  <c r="H367" i="1"/>
  <c r="G367" i="1"/>
  <c r="D367" i="1"/>
  <c r="C367" i="1"/>
  <c r="H366" i="1"/>
  <c r="G366" i="1"/>
  <c r="D366" i="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C293" i="1"/>
  <c r="H292" i="1"/>
  <c r="G292" i="1"/>
  <c r="D292" i="1"/>
  <c r="C292" i="1"/>
  <c r="H291" i="1"/>
  <c r="G291" i="1"/>
  <c r="D291" i="1"/>
  <c r="C291" i="1"/>
  <c r="H290" i="1"/>
  <c r="D290" i="1"/>
  <c r="G290" i="1" s="1"/>
  <c r="C290" i="1"/>
  <c r="D289" i="1"/>
  <c r="G289" i="1" s="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G262" i="1"/>
  <c r="D262" i="1"/>
  <c r="H262" i="1" s="1"/>
  <c r="C262" i="1"/>
  <c r="H261" i="1"/>
  <c r="G261" i="1"/>
  <c r="D261" i="1"/>
  <c r="C261" i="1"/>
  <c r="G260" i="1"/>
  <c r="D260" i="1"/>
  <c r="H260" i="1" s="1"/>
  <c r="C260" i="1"/>
  <c r="D259" i="1"/>
  <c r="H258" i="1"/>
  <c r="G258" i="1"/>
  <c r="D258" i="1"/>
  <c r="C258" i="1"/>
  <c r="G257" i="1"/>
  <c r="D257" i="1"/>
  <c r="H257" i="1" s="1"/>
  <c r="C257" i="1"/>
  <c r="H256" i="1"/>
  <c r="G256" i="1"/>
  <c r="D256" i="1"/>
  <c r="C256" i="1"/>
  <c r="G255"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G244" i="1"/>
  <c r="D244" i="1"/>
  <c r="H244" i="1" s="1"/>
  <c r="C244"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H191" i="1" s="1"/>
  <c r="C191" i="1"/>
  <c r="H190" i="1"/>
  <c r="G190" i="1"/>
  <c r="D190" i="1"/>
  <c r="C190" i="1"/>
  <c r="D189" i="1"/>
  <c r="G189" i="1" s="1"/>
  <c r="C189" i="1"/>
  <c r="D188" i="1"/>
  <c r="H188" i="1" s="1"/>
  <c r="C188" i="1"/>
  <c r="H187" i="1"/>
  <c r="G187" i="1"/>
  <c r="D187" i="1"/>
  <c r="C187" i="1"/>
  <c r="H186" i="1"/>
  <c r="G186" i="1"/>
  <c r="D186" i="1"/>
  <c r="C186" i="1"/>
  <c r="H185" i="1"/>
  <c r="G185" i="1"/>
  <c r="D185" i="1"/>
  <c r="C185" i="1"/>
  <c r="C184" i="1"/>
  <c r="H183" i="1"/>
  <c r="G183" i="1"/>
  <c r="D183" i="1"/>
  <c r="C183" i="1"/>
  <c r="H182" i="1"/>
  <c r="G182" i="1"/>
  <c r="D182" i="1"/>
  <c r="C182" i="1"/>
  <c r="H181" i="1"/>
  <c r="D181" i="1"/>
  <c r="G181" i="1" s="1"/>
  <c r="C181" i="1"/>
  <c r="D180" i="1"/>
  <c r="H180" i="1" s="1"/>
  <c r="C180" i="1"/>
  <c r="D179" i="1"/>
  <c r="H179" i="1" s="1"/>
  <c r="C179" i="1"/>
  <c r="H178" i="1"/>
  <c r="G178" i="1"/>
  <c r="D178" i="1"/>
  <c r="C178" i="1"/>
  <c r="D177" i="1"/>
  <c r="H177" i="1" s="1"/>
  <c r="C177" i="1"/>
  <c r="H176" i="1"/>
  <c r="G176" i="1"/>
  <c r="D176" i="1"/>
  <c r="C176" i="1"/>
  <c r="D175" i="1"/>
  <c r="H175" i="1" s="1"/>
  <c r="C175" i="1"/>
  <c r="D174" i="1"/>
  <c r="H174" i="1" s="1"/>
  <c r="C174" i="1"/>
  <c r="C173" i="1"/>
  <c r="D172" i="1"/>
  <c r="H172" i="1" s="1"/>
  <c r="C172" i="1"/>
  <c r="H171" i="1"/>
  <c r="G171" i="1"/>
  <c r="D171" i="1"/>
  <c r="C171" i="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H162" i="1"/>
  <c r="G162" i="1"/>
  <c r="D162" i="1"/>
  <c r="C162" i="1"/>
  <c r="H161" i="1"/>
  <c r="D161" i="1"/>
  <c r="G161" i="1" s="1"/>
  <c r="C161" i="1"/>
  <c r="D160" i="1"/>
  <c r="G160" i="1" s="1"/>
  <c r="C160" i="1"/>
  <c r="H158" i="1"/>
  <c r="G158" i="1"/>
  <c r="D158" i="1"/>
  <c r="C158" i="1"/>
  <c r="H157" i="1"/>
  <c r="D157" i="1"/>
  <c r="G157" i="1" s="1"/>
  <c r="C157" i="1"/>
  <c r="H156" i="1"/>
  <c r="G156" i="1"/>
  <c r="D156" i="1"/>
  <c r="C156" i="1"/>
  <c r="H155" i="1"/>
  <c r="D155" i="1"/>
  <c r="G155" i="1" s="1"/>
  <c r="C155" i="1"/>
  <c r="D154" i="1"/>
  <c r="H154" i="1" s="1"/>
  <c r="C154" i="1"/>
  <c r="H153" i="1"/>
  <c r="G153" i="1"/>
  <c r="D153" i="1"/>
  <c r="C153" i="1"/>
  <c r="H152" i="1"/>
  <c r="G152" i="1"/>
  <c r="D152" i="1"/>
  <c r="C152" i="1"/>
  <c r="H151" i="1"/>
  <c r="G151" i="1"/>
  <c r="D151" i="1"/>
  <c r="C151" i="1"/>
  <c r="H150" i="1"/>
  <c r="G150" i="1"/>
  <c r="D150" i="1"/>
  <c r="C150"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D132" i="1"/>
  <c r="G132" i="1" s="1"/>
  <c r="C132" i="1"/>
  <c r="D131" i="1"/>
  <c r="H131" i="1" s="1"/>
  <c r="C131" i="1"/>
  <c r="C130" i="1"/>
  <c r="H128" i="1"/>
  <c r="G128" i="1"/>
  <c r="D128" i="1"/>
  <c r="C128" i="1"/>
  <c r="H127" i="1"/>
  <c r="G127" i="1"/>
  <c r="D127" i="1"/>
  <c r="C127" i="1"/>
  <c r="G126" i="1"/>
  <c r="D126" i="1"/>
  <c r="H126" i="1" s="1"/>
  <c r="C126" i="1"/>
  <c r="G125" i="1"/>
  <c r="D125" i="1"/>
  <c r="H125" i="1" s="1"/>
  <c r="C125" i="1"/>
  <c r="C124" i="1"/>
  <c r="G123" i="1"/>
  <c r="D123" i="1"/>
  <c r="H123" i="1" s="1"/>
  <c r="C123" i="1"/>
  <c r="H122" i="1"/>
  <c r="G122" i="1"/>
  <c r="D122" i="1"/>
  <c r="C122" i="1"/>
  <c r="D121" i="1"/>
  <c r="H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H108" i="1"/>
  <c r="D108" i="1"/>
  <c r="G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G71" i="1"/>
  <c r="D71" i="1"/>
  <c r="H71" i="1" s="1"/>
  <c r="C71" i="1"/>
  <c r="H70" i="1"/>
  <c r="G70" i="1"/>
  <c r="D70" i="1"/>
  <c r="C70" i="1"/>
  <c r="H69" i="1"/>
  <c r="G69" i="1"/>
  <c r="D69" i="1"/>
  <c r="C69" i="1"/>
  <c r="H68" i="1"/>
  <c r="G68" i="1"/>
  <c r="D68" i="1"/>
  <c r="C68" i="1"/>
  <c r="H67" i="1"/>
  <c r="G67" i="1"/>
  <c r="D67" i="1"/>
  <c r="C67" i="1"/>
  <c r="H66" i="1"/>
  <c r="D66" i="1"/>
  <c r="G66" i="1" s="1"/>
  <c r="C66" i="1"/>
  <c r="G65" i="1"/>
  <c r="D65" i="1"/>
  <c r="H65" i="1" s="1"/>
  <c r="C65" i="1"/>
  <c r="G64"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F215" i="9" l="1"/>
  <c r="E302" i="9"/>
  <c r="B302" i="9" s="1"/>
  <c r="G1437" i="1"/>
  <c r="H1420" i="1"/>
  <c r="C1576" i="1"/>
  <c r="H1509" i="1"/>
  <c r="C1501" i="1"/>
  <c r="G1484" i="1"/>
  <c r="G1481" i="1"/>
  <c r="H1481" i="1"/>
  <c r="D1453" i="1"/>
  <c r="G1453" i="1" s="1"/>
  <c r="E5" i="7"/>
  <c r="D5" i="7"/>
  <c r="C1436" i="1" s="1"/>
  <c r="D1408" i="1"/>
  <c r="H1408" i="1" s="1"/>
  <c r="I27" i="3"/>
  <c r="G1409" i="1"/>
  <c r="D1409" i="1"/>
  <c r="H1409" i="1" s="1"/>
  <c r="F115" i="6"/>
  <c r="G1411" i="1"/>
  <c r="F114" i="6"/>
  <c r="G1264" i="1"/>
  <c r="H1133" i="1"/>
  <c r="H644" i="1"/>
  <c r="G987" i="1"/>
  <c r="H1124" i="1"/>
  <c r="H1127" i="1"/>
  <c r="G1278" i="1"/>
  <c r="H1264" i="1"/>
  <c r="G1228" i="1"/>
  <c r="G1215" i="1"/>
  <c r="F246" i="5"/>
  <c r="G1225" i="1"/>
  <c r="E283" i="9"/>
  <c r="B283" i="9" s="1"/>
  <c r="E245" i="5"/>
  <c r="D1222" i="1" s="1"/>
  <c r="G1232" i="1"/>
  <c r="G1227" i="1"/>
  <c r="G1229" i="1"/>
  <c r="E282" i="9"/>
  <c r="B282" i="9" s="1"/>
  <c r="F239" i="5"/>
  <c r="G1165" i="1"/>
  <c r="G1163" i="1"/>
  <c r="G1157" i="1"/>
  <c r="G1160" i="1"/>
  <c r="G1156" i="1"/>
  <c r="G1155" i="1"/>
  <c r="D1154" i="1"/>
  <c r="G1124" i="1"/>
  <c r="G1127" i="1"/>
  <c r="E68" i="5"/>
  <c r="F78" i="5"/>
  <c r="H1032" i="1"/>
  <c r="G1030" i="1"/>
  <c r="H1030" i="1"/>
  <c r="G997" i="1"/>
  <c r="G996" i="1"/>
  <c r="E12" i="5"/>
  <c r="D990" i="1" s="1"/>
  <c r="G991" i="1"/>
  <c r="G986" i="1"/>
  <c r="G988" i="1"/>
  <c r="E32" i="9"/>
  <c r="B32" i="9" s="1"/>
  <c r="H669" i="1"/>
  <c r="E50" i="4"/>
  <c r="D46" i="1" s="1"/>
  <c r="E31" i="9"/>
  <c r="B31" i="9" s="1"/>
  <c r="E287" i="9"/>
  <c r="B287" i="9" s="1"/>
  <c r="E300" i="9"/>
  <c r="B300" i="9" s="1"/>
  <c r="E285" i="9"/>
  <c r="B285" i="9" s="1"/>
  <c r="E293" i="9"/>
  <c r="B293" i="9" s="1"/>
  <c r="E297" i="9"/>
  <c r="B297" i="9" s="1"/>
  <c r="E286" i="9"/>
  <c r="B286" i="9" s="1"/>
  <c r="H413" i="1"/>
  <c r="G413" i="1"/>
  <c r="G406" i="1"/>
  <c r="H289" i="1"/>
  <c r="H821" i="1"/>
  <c r="E23" i="9"/>
  <c r="B23" i="9" s="1"/>
  <c r="B275" i="9"/>
  <c r="C638" i="1"/>
  <c r="H288" i="1"/>
  <c r="D643" i="4"/>
  <c r="C637" i="1" s="1"/>
  <c r="F417" i="4"/>
  <c r="G411" i="1"/>
  <c r="E644" i="4"/>
  <c r="D638" i="1" s="1"/>
  <c r="H638" i="1" s="1"/>
  <c r="G288" i="1"/>
  <c r="G644" i="1"/>
  <c r="F652" i="4"/>
  <c r="D412" i="1"/>
  <c r="E643" i="4"/>
  <c r="D637" i="1" s="1"/>
  <c r="H637" i="1" s="1"/>
  <c r="H411" i="1"/>
  <c r="F383" i="4"/>
  <c r="G378" i="1"/>
  <c r="G379" i="1"/>
  <c r="G371" i="1"/>
  <c r="G364" i="1"/>
  <c r="G365" i="1"/>
  <c r="E363" i="4"/>
  <c r="D358" i="1" s="1"/>
  <c r="H307" i="1"/>
  <c r="G307" i="1"/>
  <c r="F418" i="4"/>
  <c r="G637" i="1"/>
  <c r="H243" i="1"/>
  <c r="G243" i="1"/>
  <c r="F247" i="4"/>
  <c r="E224" i="4"/>
  <c r="D220" i="1" s="1"/>
  <c r="G206" i="1"/>
  <c r="G207" i="1"/>
  <c r="G191" i="1"/>
  <c r="H189" i="1"/>
  <c r="G188" i="1"/>
  <c r="G184" i="1"/>
  <c r="H184" i="1"/>
  <c r="E47" i="9"/>
  <c r="B47" i="9" s="1"/>
  <c r="B223" i="9"/>
  <c r="F221" i="9"/>
  <c r="B221" i="9" s="1"/>
  <c r="F177" i="4"/>
  <c r="G180" i="1"/>
  <c r="G179" i="1"/>
  <c r="E43" i="9"/>
  <c r="B43" i="9" s="1"/>
  <c r="B219" i="9"/>
  <c r="G177" i="1"/>
  <c r="G175" i="1"/>
  <c r="G173" i="1"/>
  <c r="G174" i="1"/>
  <c r="G172" i="1"/>
  <c r="G170" i="1"/>
  <c r="G169" i="1"/>
  <c r="G168" i="1"/>
  <c r="G167" i="1"/>
  <c r="G165" i="1"/>
  <c r="G166" i="1"/>
  <c r="G164" i="1"/>
  <c r="G163" i="1"/>
  <c r="E163" i="4"/>
  <c r="D159" i="1" s="1"/>
  <c r="H160" i="1"/>
  <c r="G154" i="1"/>
  <c r="G149" i="1"/>
  <c r="H149" i="1"/>
  <c r="E152" i="4"/>
  <c r="H21" i="9" s="1"/>
  <c r="F153" i="4"/>
  <c r="D130" i="1"/>
  <c r="G131" i="1"/>
  <c r="D124" i="1"/>
  <c r="E124" i="4"/>
  <c r="F124" i="4" s="1"/>
  <c r="G121" i="1"/>
  <c r="D120" i="1"/>
  <c r="F217" i="9"/>
  <c r="B217" i="9" s="1"/>
  <c r="F74" i="4"/>
  <c r="E34" i="9"/>
  <c r="B34" i="9" s="1"/>
  <c r="G46" i="1"/>
  <c r="H46" i="1"/>
  <c r="B215" i="9"/>
  <c r="E292" i="9"/>
  <c r="B292" i="9" s="1"/>
  <c r="G1456" i="1"/>
  <c r="J1456" i="1"/>
  <c r="J1451" i="1"/>
  <c r="H1451" i="1"/>
  <c r="G1451" i="1"/>
  <c r="I1451" i="1" s="1"/>
  <c r="G1454" i="1"/>
  <c r="H1454" i="1"/>
  <c r="G1460" i="1"/>
  <c r="J1460" i="1"/>
  <c r="I1439" i="1"/>
  <c r="I1440" i="1"/>
  <c r="I1443" i="1"/>
  <c r="I1444" i="1"/>
  <c r="J1449" i="1"/>
  <c r="H1449" i="1"/>
  <c r="G1449" i="1"/>
  <c r="I1449" i="1" s="1"/>
  <c r="J1447" i="1"/>
  <c r="H1447" i="1"/>
  <c r="G1447" i="1"/>
  <c r="I1447" i="1" s="1"/>
  <c r="I1442" i="1"/>
  <c r="G1458" i="1"/>
  <c r="J1458" i="1"/>
  <c r="E6" i="4"/>
  <c r="D3" i="1"/>
  <c r="G1472" i="1"/>
  <c r="J1472" i="1"/>
  <c r="H1494" i="1"/>
  <c r="G1494" i="1"/>
  <c r="H1506" i="1"/>
  <c r="G1506" i="1"/>
  <c r="H1510" i="1"/>
  <c r="G1510" i="1"/>
  <c r="H1514" i="1"/>
  <c r="G1514" i="1"/>
  <c r="J1439" i="1"/>
  <c r="J1441" i="1"/>
  <c r="J1443" i="1"/>
  <c r="G1462" i="1"/>
  <c r="I1462" i="1" s="1"/>
  <c r="J1462" i="1"/>
  <c r="G1464" i="1"/>
  <c r="I1464" i="1" s="1"/>
  <c r="J1464" i="1"/>
  <c r="G1466" i="1"/>
  <c r="I1466" i="1" s="1"/>
  <c r="J1466" i="1"/>
  <c r="G1468" i="1"/>
  <c r="I1468" i="1" s="1"/>
  <c r="J1468" i="1"/>
  <c r="G1471" i="1"/>
  <c r="I1471" i="1" s="1"/>
  <c r="H1472" i="1"/>
  <c r="G1473" i="1"/>
  <c r="I1473" i="1" s="1"/>
  <c r="G1475" i="1"/>
  <c r="J1476" i="1"/>
  <c r="J1478" i="1"/>
  <c r="G1483" i="1"/>
  <c r="G1487" i="1"/>
  <c r="G1491" i="1"/>
  <c r="G1495" i="1"/>
  <c r="G1499" i="1"/>
  <c r="G1503" i="1"/>
  <c r="G1507" i="1"/>
  <c r="G1511" i="1"/>
  <c r="G1515" i="1"/>
  <c r="F50" i="4"/>
  <c r="F82" i="4"/>
  <c r="F264" i="4"/>
  <c r="D263" i="4"/>
  <c r="E311" i="4"/>
  <c r="E141" i="6"/>
  <c r="I24" i="3"/>
  <c r="G1445" i="1"/>
  <c r="G1452" i="1"/>
  <c r="I1452" i="1" s="1"/>
  <c r="H1453" i="1"/>
  <c r="G1455" i="1"/>
  <c r="I1455" i="1" s="1"/>
  <c r="J1455" i="1"/>
  <c r="H1456" i="1"/>
  <c r="G1457" i="1"/>
  <c r="I1457" i="1" s="1"/>
  <c r="J1457" i="1"/>
  <c r="H1458" i="1"/>
  <c r="G1459" i="1"/>
  <c r="I1459" i="1" s="1"/>
  <c r="J1459" i="1"/>
  <c r="H1460" i="1"/>
  <c r="J1471" i="1"/>
  <c r="J1473" i="1"/>
  <c r="G1477" i="1"/>
  <c r="I1477" i="1" s="1"/>
  <c r="J1477" i="1"/>
  <c r="G1479" i="1"/>
  <c r="I1479" i="1" s="1"/>
  <c r="J1479" i="1"/>
  <c r="H1518" i="1"/>
  <c r="G1518" i="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D7" i="4"/>
  <c r="F40" i="4"/>
  <c r="F83" i="4"/>
  <c r="D106" i="4"/>
  <c r="F202" i="4"/>
  <c r="D196" i="4"/>
  <c r="D224" i="4"/>
  <c r="E252" i="4"/>
  <c r="D248" i="1" s="1"/>
  <c r="D350" i="4"/>
  <c r="D363" i="4"/>
  <c r="E420" i="4"/>
  <c r="F530" i="4"/>
  <c r="D529" i="4"/>
  <c r="F134" i="4"/>
  <c r="D133" i="4"/>
  <c r="F216" i="4"/>
  <c r="D215" i="4"/>
  <c r="F311" i="4"/>
  <c r="F460" i="4"/>
  <c r="D459" i="4"/>
  <c r="D515" i="4"/>
  <c r="E529" i="4"/>
  <c r="G1474" i="1"/>
  <c r="I1474" i="1" s="1"/>
  <c r="J1474" i="1"/>
  <c r="H1482" i="1"/>
  <c r="G1482" i="1"/>
  <c r="H1486" i="1"/>
  <c r="G1486" i="1"/>
  <c r="H1490" i="1"/>
  <c r="G1490" i="1"/>
  <c r="H1498" i="1"/>
  <c r="G1498" i="1"/>
  <c r="H1502" i="1"/>
  <c r="G1502" i="1"/>
  <c r="G1476" i="1"/>
  <c r="I1476" i="1" s="1"/>
  <c r="G1478" i="1"/>
  <c r="I1478" i="1" s="1"/>
  <c r="G1519" i="1"/>
  <c r="G1523" i="1"/>
  <c r="G1527" i="1"/>
  <c r="G1531" i="1"/>
  <c r="G1535" i="1"/>
  <c r="G1539" i="1"/>
  <c r="G1543" i="1"/>
  <c r="G1547" i="1"/>
  <c r="G1551" i="1"/>
  <c r="G1555" i="1"/>
  <c r="G1559" i="1"/>
  <c r="G1563" i="1"/>
  <c r="G1567" i="1"/>
  <c r="G1571" i="1"/>
  <c r="G1575" i="1"/>
  <c r="G1579" i="1"/>
  <c r="D163" i="4"/>
  <c r="F188" i="4"/>
  <c r="F252" i="4"/>
  <c r="D7" i="5"/>
  <c r="G315" i="9"/>
  <c r="E315" i="9" s="1"/>
  <c r="F568" i="4"/>
  <c r="F626" i="4"/>
  <c r="D118" i="5"/>
  <c r="E176" i="5"/>
  <c r="D190" i="5"/>
  <c r="F36" i="6"/>
  <c r="D35" i="6"/>
  <c r="E30" i="9"/>
  <c r="B30" i="9" s="1"/>
  <c r="B36" i="9"/>
  <c r="F304" i="4"/>
  <c r="F356" i="4"/>
  <c r="F416" i="4"/>
  <c r="D177" i="5"/>
  <c r="F180" i="5"/>
  <c r="F207" i="5"/>
  <c r="D206" i="5"/>
  <c r="D141" i="6"/>
  <c r="F5" i="6"/>
  <c r="F130" i="6"/>
  <c r="D129" i="6"/>
  <c r="D580" i="4"/>
  <c r="D12" i="5"/>
  <c r="F45" i="5"/>
  <c r="F70" i="5"/>
  <c r="D69" i="5"/>
  <c r="D245" i="5"/>
  <c r="F259" i="5"/>
  <c r="D42" i="8"/>
  <c r="G312" i="9" s="1"/>
  <c r="E312" i="9" s="1"/>
  <c r="E22" i="9"/>
  <c r="B22" i="9" s="1"/>
  <c r="B28" i="9"/>
  <c r="E38" i="9"/>
  <c r="B38" i="9" s="1"/>
  <c r="D421" i="4"/>
  <c r="F603" i="4"/>
  <c r="F238" i="5"/>
  <c r="G211" i="9"/>
  <c r="E211" i="9" s="1"/>
  <c r="B211" i="9" s="1"/>
  <c r="B24" i="9"/>
  <c r="B75" i="9"/>
  <c r="B103" i="9"/>
  <c r="E113" i="9"/>
  <c r="B113" i="9" s="1"/>
  <c r="B119" i="9"/>
  <c r="E129" i="9"/>
  <c r="B129" i="9" s="1"/>
  <c r="E137" i="9"/>
  <c r="B137" i="9" s="1"/>
  <c r="E149" i="9"/>
  <c r="B149" i="9" s="1"/>
  <c r="B155" i="9"/>
  <c r="H165" i="9"/>
  <c r="G195" i="9"/>
  <c r="E195" i="9" s="1"/>
  <c r="B195" i="9" s="1"/>
  <c r="G203" i="9"/>
  <c r="E203" i="9" s="1"/>
  <c r="B203" i="9" s="1"/>
  <c r="E290" i="9"/>
  <c r="B290"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M213" i="9"/>
  <c r="G212" i="9"/>
  <c r="E212" i="9" s="1"/>
  <c r="B212" i="9" s="1"/>
  <c r="G208" i="9"/>
  <c r="E208" i="9" s="1"/>
  <c r="B208" i="9" s="1"/>
  <c r="G204" i="9"/>
  <c r="E204" i="9" s="1"/>
  <c r="B204" i="9" s="1"/>
  <c r="G200" i="9"/>
  <c r="E200" i="9" s="1"/>
  <c r="B200" i="9" s="1"/>
  <c r="G196" i="9"/>
  <c r="E196" i="9" s="1"/>
  <c r="B196" i="9" s="1"/>
  <c r="L192" i="9"/>
  <c r="F192" i="9" s="1"/>
  <c r="G165" i="9"/>
  <c r="E165" i="9" s="1"/>
  <c r="B165" i="9" s="1"/>
  <c r="G164" i="9"/>
  <c r="E164" i="9" s="1"/>
  <c r="B164" i="9" s="1"/>
  <c r="G163" i="9"/>
  <c r="E163" i="9" s="1"/>
  <c r="B163" i="9" s="1"/>
  <c r="G162" i="9"/>
  <c r="E162" i="9" s="1"/>
  <c r="B162" i="9" s="1"/>
  <c r="G161" i="9"/>
  <c r="E161" i="9" s="1"/>
  <c r="B161" i="9" s="1"/>
  <c r="L213" i="9"/>
  <c r="F213" i="9" s="1"/>
  <c r="B213" i="9" s="1"/>
  <c r="G209" i="9"/>
  <c r="E209" i="9" s="1"/>
  <c r="B209" i="9" s="1"/>
  <c r="G205" i="9"/>
  <c r="E205" i="9" s="1"/>
  <c r="B205" i="9" s="1"/>
  <c r="G201" i="9"/>
  <c r="E201" i="9" s="1"/>
  <c r="B201" i="9" s="1"/>
  <c r="G197" i="9"/>
  <c r="E197" i="9" s="1"/>
  <c r="B197" i="9" s="1"/>
  <c r="G193" i="9"/>
  <c r="E193" i="9" s="1"/>
  <c r="B193" i="9" s="1"/>
  <c r="G210" i="9"/>
  <c r="E210" i="9" s="1"/>
  <c r="B210" i="9" s="1"/>
  <c r="G206" i="9"/>
  <c r="E206" i="9" s="1"/>
  <c r="B206" i="9" s="1"/>
  <c r="G202" i="9"/>
  <c r="E202" i="9" s="1"/>
  <c r="B202" i="9" s="1"/>
  <c r="G198" i="9"/>
  <c r="E198" i="9" s="1"/>
  <c r="B198" i="9" s="1"/>
  <c r="G194" i="9"/>
  <c r="E194" i="9" s="1"/>
  <c r="B194" i="9" s="1"/>
  <c r="H166" i="9"/>
  <c r="I10" i="9"/>
  <c r="E65" i="9"/>
  <c r="B65" i="9" s="1"/>
  <c r="B79" i="9"/>
  <c r="B83" i="9"/>
  <c r="B91" i="9"/>
  <c r="E101" i="9"/>
  <c r="B101" i="9" s="1"/>
  <c r="E109" i="9"/>
  <c r="B109" i="9" s="1"/>
  <c r="B115" i="9"/>
  <c r="E125" i="9"/>
  <c r="B125" i="9" s="1"/>
  <c r="B135" i="9"/>
  <c r="B147" i="9"/>
  <c r="B151" i="9"/>
  <c r="B159" i="9"/>
  <c r="E289" i="9"/>
  <c r="B289" i="9" s="1"/>
  <c r="E61" i="9"/>
  <c r="B61" i="9" s="1"/>
  <c r="B67" i="9"/>
  <c r="B111" i="9"/>
  <c r="E121" i="9"/>
  <c r="B121" i="9" s="1"/>
  <c r="B127" i="9"/>
  <c r="E133" i="9"/>
  <c r="B133" i="9" s="1"/>
  <c r="E141" i="9"/>
  <c r="B141" i="9" s="1"/>
  <c r="E145" i="9"/>
  <c r="B145" i="9" s="1"/>
  <c r="E157" i="9"/>
  <c r="B157" i="9" s="1"/>
  <c r="G166" i="9"/>
  <c r="E166" i="9" s="1"/>
  <c r="B166" i="9" s="1"/>
  <c r="G199" i="9"/>
  <c r="E199" i="9" s="1"/>
  <c r="B199" i="9" s="1"/>
  <c r="G207" i="9"/>
  <c r="E207" i="9" s="1"/>
  <c r="B207" i="9" s="1"/>
  <c r="E273" i="9"/>
  <c r="B273" i="9" s="1"/>
  <c r="B288" i="9"/>
  <c r="F264" i="9"/>
  <c r="B264" i="9" s="1"/>
  <c r="F277" i="9"/>
  <c r="E291" i="9"/>
  <c r="B291" i="9" s="1"/>
  <c r="E295" i="9"/>
  <c r="B295" i="9" s="1"/>
  <c r="E299" i="9"/>
  <c r="B299" i="9" s="1"/>
  <c r="G1576" i="1" l="1"/>
  <c r="H1576" i="1"/>
  <c r="G1501" i="1"/>
  <c r="H1501" i="1"/>
  <c r="I29" i="3"/>
  <c r="D1436" i="1"/>
  <c r="G1436" i="1"/>
  <c r="H1436" i="1"/>
  <c r="H29" i="3"/>
  <c r="G1408" i="1"/>
  <c r="E237" i="5"/>
  <c r="E175" i="5" s="1"/>
  <c r="D1152" i="1" s="1"/>
  <c r="I21" i="3"/>
  <c r="D1046" i="1"/>
  <c r="E7" i="5"/>
  <c r="D985" i="1" s="1"/>
  <c r="G638" i="1"/>
  <c r="G412" i="1"/>
  <c r="H412" i="1"/>
  <c r="F643" i="4"/>
  <c r="E350" i="4"/>
  <c r="D345" i="1" s="1"/>
  <c r="G21" i="9"/>
  <c r="E21" i="9" s="1"/>
  <c r="F152" i="4"/>
  <c r="D148" i="1"/>
  <c r="H130" i="1"/>
  <c r="G130" i="1"/>
  <c r="H124" i="1"/>
  <c r="G124" i="1"/>
  <c r="H120" i="1"/>
  <c r="G120" i="1"/>
  <c r="H28" i="3"/>
  <c r="F141" i="6"/>
  <c r="C1435" i="1"/>
  <c r="H20" i="3"/>
  <c r="C985" i="1"/>
  <c r="E528" i="4"/>
  <c r="D523" i="1"/>
  <c r="D408" i="4"/>
  <c r="C345" i="1"/>
  <c r="F7" i="4"/>
  <c r="C3" i="1"/>
  <c r="D6" i="4"/>
  <c r="F263" i="4"/>
  <c r="C259" i="1"/>
  <c r="F421" i="4"/>
  <c r="C415" i="1"/>
  <c r="D420" i="4"/>
  <c r="F245" i="5"/>
  <c r="C1222" i="1"/>
  <c r="F12" i="5"/>
  <c r="C990" i="1"/>
  <c r="F129" i="6"/>
  <c r="C1423" i="1"/>
  <c r="G317" i="9"/>
  <c r="E317" i="9" s="1"/>
  <c r="G307" i="9"/>
  <c r="E307" i="9" s="1"/>
  <c r="B307" i="9" s="1"/>
  <c r="D176" i="5"/>
  <c r="F177" i="5"/>
  <c r="C1154" i="1"/>
  <c r="G309" i="9"/>
  <c r="E309" i="9" s="1"/>
  <c r="B309" i="9" s="1"/>
  <c r="F190" i="5"/>
  <c r="C1167" i="1"/>
  <c r="F515" i="4"/>
  <c r="C509" i="1"/>
  <c r="F133" i="4"/>
  <c r="C129" i="1"/>
  <c r="E635" i="4"/>
  <c r="D629" i="1" s="1"/>
  <c r="D414" i="1"/>
  <c r="H248" i="1"/>
  <c r="G248" i="1"/>
  <c r="F106" i="4"/>
  <c r="C102" i="1"/>
  <c r="I28" i="3"/>
  <c r="D1435" i="1"/>
  <c r="I16" i="3"/>
  <c r="D2" i="1"/>
  <c r="E151" i="4"/>
  <c r="K1450" i="9"/>
  <c r="G313" i="9"/>
  <c r="E313" i="9" s="1"/>
  <c r="B313" i="9" s="1"/>
  <c r="I34" i="3"/>
  <c r="C1517" i="1"/>
  <c r="D68" i="5"/>
  <c r="D6" i="5" s="1"/>
  <c r="F69" i="5"/>
  <c r="C1047" i="1"/>
  <c r="F580" i="4"/>
  <c r="C574" i="1"/>
  <c r="G310" i="9"/>
  <c r="E310" i="9" s="1"/>
  <c r="B310" i="9" s="1"/>
  <c r="F206" i="5"/>
  <c r="C1183" i="1"/>
  <c r="I22" i="3"/>
  <c r="H19" i="9"/>
  <c r="E19" i="9" s="1"/>
  <c r="B19" i="9" s="1"/>
  <c r="D1153" i="1"/>
  <c r="F459" i="4"/>
  <c r="C453" i="1"/>
  <c r="D407" i="4"/>
  <c r="F224" i="4"/>
  <c r="C220" i="1"/>
  <c r="D237" i="5"/>
  <c r="I1460" i="1"/>
  <c r="B192" i="9"/>
  <c r="B312" i="9"/>
  <c r="F35" i="6"/>
  <c r="H25" i="3"/>
  <c r="C1329" i="1"/>
  <c r="F118" i="5"/>
  <c r="C1096" i="1"/>
  <c r="B315" i="9"/>
  <c r="E314" i="9"/>
  <c r="I10" i="3" s="1"/>
  <c r="D151" i="4"/>
  <c r="F163" i="4"/>
  <c r="C159" i="1"/>
  <c r="F215" i="4"/>
  <c r="C211" i="1"/>
  <c r="F529" i="4"/>
  <c r="D528" i="4"/>
  <c r="C523" i="1"/>
  <c r="F363" i="4"/>
  <c r="C358" i="1"/>
  <c r="C192" i="1"/>
  <c r="F196" i="4"/>
  <c r="E298" i="4"/>
  <c r="D306" i="1"/>
  <c r="I1472" i="1"/>
  <c r="I1458" i="1"/>
  <c r="I1456" i="1"/>
  <c r="E311" i="9" l="1"/>
  <c r="I23" i="3"/>
  <c r="D1214" i="1"/>
  <c r="F7" i="5"/>
  <c r="I20" i="3"/>
  <c r="E6" i="5"/>
  <c r="D984" i="1" s="1"/>
  <c r="F350" i="4"/>
  <c r="G148" i="1"/>
  <c r="H148" i="1"/>
  <c r="F6" i="5"/>
  <c r="C984" i="1"/>
  <c r="D636" i="4"/>
  <c r="C522" i="1"/>
  <c r="F528" i="4"/>
  <c r="G1517" i="1"/>
  <c r="H1517" i="1"/>
  <c r="H11" i="3"/>
  <c r="G1154" i="1"/>
  <c r="H1154" i="1"/>
  <c r="G415" i="1"/>
  <c r="H415" i="1"/>
  <c r="G985" i="1"/>
  <c r="H985" i="1"/>
  <c r="G1329" i="1"/>
  <c r="H1329" i="1"/>
  <c r="H9" i="3"/>
  <c r="C402" i="1"/>
  <c r="F407" i="4"/>
  <c r="G1047" i="1"/>
  <c r="H1047" i="1"/>
  <c r="H129" i="1"/>
  <c r="G129" i="1"/>
  <c r="G1167" i="1"/>
  <c r="H1167" i="1"/>
  <c r="G1423" i="1"/>
  <c r="H1423" i="1"/>
  <c r="G1222" i="1"/>
  <c r="H1222" i="1"/>
  <c r="H3" i="1"/>
  <c r="G3" i="1"/>
  <c r="C403" i="1"/>
  <c r="G192" i="1"/>
  <c r="H192" i="1"/>
  <c r="H17" i="3"/>
  <c r="D289" i="4"/>
  <c r="D290" i="4" s="1"/>
  <c r="F151" i="4"/>
  <c r="C147" i="1"/>
  <c r="B21" i="9"/>
  <c r="E316" i="9"/>
  <c r="B317" i="9"/>
  <c r="D412" i="4"/>
  <c r="F6" i="4"/>
  <c r="H16" i="3"/>
  <c r="C2" i="1"/>
  <c r="G1435" i="1"/>
  <c r="H1435" i="1"/>
  <c r="H306" i="1"/>
  <c r="G306" i="1"/>
  <c r="H358" i="1"/>
  <c r="G358" i="1"/>
  <c r="E407" i="4"/>
  <c r="D402" i="1" s="1"/>
  <c r="D293" i="1"/>
  <c r="E408" i="4"/>
  <c r="D403" i="1" s="1"/>
  <c r="F298" i="4"/>
  <c r="H211" i="1"/>
  <c r="G211" i="1"/>
  <c r="H159" i="1"/>
  <c r="G159" i="1"/>
  <c r="F237" i="5"/>
  <c r="H23" i="3"/>
  <c r="C1214" i="1"/>
  <c r="H453" i="1"/>
  <c r="G453" i="1"/>
  <c r="F176" i="5"/>
  <c r="D175" i="5"/>
  <c r="G278" i="9" s="1"/>
  <c r="H22" i="3"/>
  <c r="C1153" i="1"/>
  <c r="H259" i="1"/>
  <c r="G259" i="1"/>
  <c r="G1183" i="1"/>
  <c r="H1183" i="1"/>
  <c r="E289" i="4"/>
  <c r="I17" i="3"/>
  <c r="D147" i="1"/>
  <c r="H523" i="1"/>
  <c r="G523" i="1"/>
  <c r="G1096" i="1"/>
  <c r="H1096" i="1"/>
  <c r="G220" i="1"/>
  <c r="H220" i="1"/>
  <c r="H574" i="1"/>
  <c r="G574" i="1"/>
  <c r="F68" i="5"/>
  <c r="H21" i="3"/>
  <c r="C1046" i="1"/>
  <c r="E412" i="4"/>
  <c r="H102" i="1"/>
  <c r="G102" i="1"/>
  <c r="H509" i="1"/>
  <c r="G509" i="1"/>
  <c r="G990" i="1"/>
  <c r="H990" i="1"/>
  <c r="F420" i="4"/>
  <c r="D635" i="4"/>
  <c r="C414" i="1"/>
  <c r="G345" i="1"/>
  <c r="H345" i="1"/>
  <c r="E636" i="4"/>
  <c r="D630" i="1" s="1"/>
  <c r="D522" i="1"/>
  <c r="H278" i="9" l="1"/>
  <c r="E278" i="9" s="1"/>
  <c r="B278" i="9" s="1"/>
  <c r="C286" i="1"/>
  <c r="F408" i="4"/>
  <c r="I9" i="3"/>
  <c r="K3" i="9"/>
  <c r="F635" i="4"/>
  <c r="C629" i="1"/>
  <c r="E639" i="4"/>
  <c r="D407" i="1"/>
  <c r="H147" i="1"/>
  <c r="G147" i="1"/>
  <c r="N3" i="9"/>
  <c r="I11" i="3"/>
  <c r="H522" i="1"/>
  <c r="G522" i="1"/>
  <c r="E413" i="4"/>
  <c r="E414" i="4" s="1"/>
  <c r="D409" i="1" s="1"/>
  <c r="E291" i="4"/>
  <c r="D287" i="1" s="1"/>
  <c r="D285" i="1"/>
  <c r="E290" i="4"/>
  <c r="D286" i="1" s="1"/>
  <c r="H293" i="1"/>
  <c r="G293" i="1"/>
  <c r="H2" i="1"/>
  <c r="G2" i="1"/>
  <c r="D639" i="4"/>
  <c r="F412" i="4"/>
  <c r="C407" i="1"/>
  <c r="D291" i="4"/>
  <c r="F289" i="4"/>
  <c r="D413" i="4"/>
  <c r="D414" i="4" s="1"/>
  <c r="C285" i="1"/>
  <c r="H403" i="1"/>
  <c r="G403" i="1"/>
  <c r="G984" i="1"/>
  <c r="H984" i="1"/>
  <c r="G414" i="1"/>
  <c r="H414" i="1"/>
  <c r="G1153" i="1"/>
  <c r="H1153" i="1"/>
  <c r="G1046" i="1"/>
  <c r="H1046" i="1"/>
  <c r="F175" i="5"/>
  <c r="C1152" i="1"/>
  <c r="H8" i="3" s="1"/>
  <c r="G1214" i="1"/>
  <c r="H1214" i="1"/>
  <c r="G402" i="1"/>
  <c r="H402" i="1"/>
  <c r="F636" i="4"/>
  <c r="C630" i="1"/>
  <c r="G284" i="9"/>
  <c r="E284" i="9" s="1"/>
  <c r="B284" i="9" s="1"/>
  <c r="M3" i="9" l="1"/>
  <c r="D640" i="4"/>
  <c r="F413" i="4"/>
  <c r="C408" i="1"/>
  <c r="D415" i="4"/>
  <c r="D633" i="1"/>
  <c r="F290" i="4"/>
  <c r="H286" i="1"/>
  <c r="G286" i="1"/>
  <c r="G629" i="1"/>
  <c r="H629" i="1"/>
  <c r="E277" i="9"/>
  <c r="I8" i="3" s="1"/>
  <c r="G285" i="1"/>
  <c r="H285" i="1"/>
  <c r="H407" i="1"/>
  <c r="G407" i="1"/>
  <c r="E640" i="4"/>
  <c r="E415" i="4"/>
  <c r="D410" i="1" s="1"/>
  <c r="D408" i="1"/>
  <c r="G630" i="1"/>
  <c r="H630" i="1"/>
  <c r="F414" i="4"/>
  <c r="C409" i="1"/>
  <c r="G1152" i="1"/>
  <c r="H1152" i="1"/>
  <c r="F291" i="4"/>
  <c r="C287" i="1"/>
  <c r="F639" i="4"/>
  <c r="C633" i="1"/>
  <c r="G633" i="1" l="1"/>
  <c r="H633" i="1"/>
  <c r="E642" i="4"/>
  <c r="D634" i="1"/>
  <c r="E641" i="4"/>
  <c r="D642" i="4"/>
  <c r="F640" i="4"/>
  <c r="C634" i="1"/>
  <c r="D641" i="4"/>
  <c r="F415" i="4"/>
  <c r="C410" i="1"/>
  <c r="G287" i="1"/>
  <c r="H287" i="1"/>
  <c r="G409" i="1"/>
  <c r="H409" i="1"/>
  <c r="H408" i="1"/>
  <c r="G408" i="1"/>
  <c r="H410" i="1" l="1"/>
  <c r="G410" i="1"/>
  <c r="E646" i="4"/>
  <c r="D636" i="1"/>
  <c r="D646" i="4"/>
  <c r="F642" i="4"/>
  <c r="C636" i="1"/>
  <c r="G634" i="1"/>
  <c r="H634" i="1"/>
  <c r="D645" i="4"/>
  <c r="F641" i="4"/>
  <c r="C635" i="1"/>
  <c r="E645" i="4"/>
  <c r="G276" i="9" s="1"/>
  <c r="E276" i="9" s="1"/>
  <c r="B276" i="9" s="1"/>
  <c r="D635" i="1"/>
  <c r="H19" i="3" l="1"/>
  <c r="F646" i="4"/>
  <c r="C640" i="1"/>
  <c r="G636" i="1"/>
  <c r="H636" i="1"/>
  <c r="I19" i="3"/>
  <c r="D640" i="1"/>
  <c r="I18" i="3"/>
  <c r="D639" i="1"/>
  <c r="H18" i="3"/>
  <c r="F645" i="4"/>
  <c r="C639" i="1"/>
  <c r="G635" i="1"/>
  <c r="H635" i="1"/>
  <c r="G639" i="1" l="1"/>
  <c r="H639" i="1"/>
  <c r="H7" i="3"/>
  <c r="G640" i="1"/>
  <c r="H640" i="1"/>
  <c r="J3" i="9" l="1"/>
  <c r="L272" i="9" l="1"/>
  <c r="H274" i="9"/>
  <c r="M272" i="9"/>
  <c r="H18" i="9"/>
  <c r="G274" i="9"/>
  <c r="E274" i="9" s="1"/>
  <c r="I17" i="9"/>
  <c r="J11" i="9"/>
  <c r="I8" i="9"/>
  <c r="K10" i="9"/>
  <c r="J7" i="9"/>
  <c r="G16" i="9"/>
  <c r="K6" i="9"/>
  <c r="G18" i="9"/>
  <c r="M15" i="9"/>
  <c r="I12" i="9"/>
  <c r="I5" i="9"/>
  <c r="K11" i="9"/>
  <c r="H16" i="9"/>
  <c r="K8" i="9"/>
  <c r="J13" i="9"/>
  <c r="K9" i="9"/>
  <c r="L15" i="9"/>
  <c r="J5" i="9"/>
  <c r="L16" i="9"/>
  <c r="I6" i="9"/>
  <c r="K12" i="9"/>
  <c r="G17" i="9"/>
  <c r="K13" i="9"/>
  <c r="K7" i="9"/>
  <c r="J12" i="9"/>
  <c r="J17" i="9"/>
  <c r="J9" i="9"/>
  <c r="H15" i="9"/>
  <c r="K5" i="9"/>
  <c r="J10" i="9"/>
  <c r="M16" i="9"/>
  <c r="J6" i="9"/>
  <c r="H17" i="9"/>
  <c r="J8" i="9"/>
  <c r="I13" i="9"/>
  <c r="I11" i="9"/>
  <c r="I7" i="9"/>
  <c r="I9" i="9"/>
  <c r="G15" i="9"/>
  <c r="E13" i="9" l="1"/>
  <c r="B13" i="9" s="1"/>
  <c r="E10" i="9"/>
  <c r="B10" i="9" s="1"/>
  <c r="E12" i="9"/>
  <c r="B12" i="9" s="1"/>
  <c r="F15" i="9"/>
  <c r="E16" i="9"/>
  <c r="E11" i="9"/>
  <c r="B11" i="9" s="1"/>
  <c r="F272" i="9"/>
  <c r="F20" i="9" s="1"/>
  <c r="E15" i="9"/>
  <c r="B15" i="9" s="1"/>
  <c r="E5" i="9"/>
  <c r="B5" i="9" s="1"/>
  <c r="E8" i="9"/>
  <c r="B8" i="9" s="1"/>
  <c r="F16" i="9"/>
  <c r="E9" i="9"/>
  <c r="B9" i="9" s="1"/>
  <c r="E17" i="9"/>
  <c r="B17" i="9" s="1"/>
  <c r="E7" i="9"/>
  <c r="B7" i="9" s="1"/>
  <c r="E6" i="9"/>
  <c r="B6" i="9" s="1"/>
  <c r="E18" i="9"/>
  <c r="B18" i="9" s="1"/>
  <c r="B274" i="9"/>
  <c r="E20" i="9"/>
  <c r="I7" i="3" s="1"/>
  <c r="B16" i="9" l="1"/>
  <c r="F14" i="9"/>
  <c r="F3" i="9" s="1"/>
  <c r="B272" i="9"/>
  <c r="E14"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<sst xmlns="http://schemas.openxmlformats.org/spreadsheetml/2006/main" count="4369" uniqueCount="3421">
  <si>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</si>
  <si>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</si>
  <si>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</si>
  <si>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</si>
  <si>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</si>
  <si>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</si>
  <si>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</si>
  <si>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</si>
  <si>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</si>
  <si>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</si>
  <si>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</si>
  <si>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</si>
  <si>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</si>
  <si>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</si>
  <si>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</si>
  <si>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</si>
  <si>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</si>
  <si>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</si>
  <si>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</si>
  <si>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</si>
  <si>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</si>
  <si>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</si>
  <si>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</si>
  <si>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</si>
  <si>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</si>
  <si>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</si>
  <si>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</si>
  <si>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</si>
  <si>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</si>
  <si>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</si>
  <si>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</si>
  <si>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VLADIMIRA NAZORA POTPIĆAN</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</si>
  <si>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</si>
  <si>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</si>
  <si>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</si>
  <si>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</si>
  <si>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</si>
  <si>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</si>
  <si>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</si>
  <si>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</si>
  <si>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</si>
  <si>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</si>
  <si>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</si>
  <si>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</si>
  <si>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</si>
  <si>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</si>
  <si>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</si>
  <si>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</si>
  <si>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</si>
  <si>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10637 - OSNOVNA ŠKOLA VLADIMIRA NAZORA POTPIĆAN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</si>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</sst>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936989.14</v>
      </c>
      <c r="D2" s="6">
        <f>'PR-RAS'!E6</f>
        <v>1122054.6499999999</v>
      </c>
      <c r="E2" s="6">
        <v>0</v>
      </c>
      <c r="F2" s="6">
        <v>0</v>
      </c>
      <c r="G2" s="7">
        <f t="shared" ref="G2:G264" si="0">(B2/1000)*(C2*1+D2*2)</f>
        <v>3181.0984400000002</v>
      </c>
      <c r="H2" s="7">
        <f t="shared" ref="H2:H264" si="1">ABS(C2-ROUND(C2,0))+ABS(D2-ROUND(D2,0))</f>
        <v>0.4900000001071021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741813.52</v>
      </c>
      <c r="D46" s="1">
        <f>'PR-RAS'!E50</f>
        <v>903186.44000000006</v>
      </c>
      <c r="E46" s="1">
        <v>0</v>
      </c>
      <c r="F46" s="1">
        <v>0</v>
      </c>
      <c r="G46" s="2">
        <f t="shared" si="0"/>
        <v>114668.38800000001</v>
      </c>
      <c r="H46" s="2">
        <f t="shared" si="1"/>
        <v>0.92000000004190952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739569.95000000007</v>
      </c>
      <c r="D64" s="1">
        <f>'PR-RAS'!E68</f>
        <v>901253.04</v>
      </c>
      <c r="E64" s="1">
        <v>0</v>
      </c>
      <c r="F64" s="1">
        <v>0</v>
      </c>
      <c r="G64" s="2">
        <f t="shared" si="0"/>
        <v>160150.78989000001</v>
      </c>
      <c r="H64" s="2">
        <f t="shared" si="1"/>
        <v>8.999999996740371E-2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733143.93</v>
      </c>
      <c r="D65" s="1">
        <f>'PR-RAS'!E69</f>
        <v>899697.52</v>
      </c>
      <c r="E65" s="1">
        <v>0</v>
      </c>
      <c r="F65" s="1">
        <v>0</v>
      </c>
      <c r="G65" s="2">
        <f t="shared" si="0"/>
        <v>162082.49408</v>
      </c>
      <c r="H65" s="2">
        <f t="shared" si="1"/>
        <v>0.54999999993015081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6426.02</v>
      </c>
      <c r="D66" s="1">
        <f>'PR-RAS'!E70</f>
        <v>1555.52</v>
      </c>
      <c r="E66" s="1">
        <v>0</v>
      </c>
      <c r="F66" s="1">
        <v>0</v>
      </c>
      <c r="G66" s="2">
        <f t="shared" si="0"/>
        <v>619.90890000000013</v>
      </c>
      <c r="H66" s="2">
        <f t="shared" si="1"/>
        <v>0.50000000000045475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2243.5700000000002</v>
      </c>
      <c r="D70" s="1">
        <f>'PR-RAS'!E74</f>
        <v>1933.4</v>
      </c>
      <c r="E70" s="1">
        <v>0</v>
      </c>
      <c r="F70" s="1">
        <v>0</v>
      </c>
      <c r="G70" s="2">
        <f t="shared" si="0"/>
        <v>421.61553000000009</v>
      </c>
      <c r="H70" s="2">
        <f t="shared" si="1"/>
        <v>0.82999999999992724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2243.5700000000002</v>
      </c>
      <c r="D71" s="1">
        <f>'PR-RAS'!E75</f>
        <v>1933.4</v>
      </c>
      <c r="E71" s="1">
        <v>0</v>
      </c>
      <c r="F71" s="1">
        <v>0</v>
      </c>
      <c r="G71" s="2">
        <f t="shared" si="0"/>
        <v>427.72590000000008</v>
      </c>
      <c r="H71" s="2">
        <f t="shared" si="1"/>
        <v>0.82999999999992724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0.03</v>
      </c>
      <c r="D78" s="1">
        <f>'PR-RAS'!E82</f>
        <v>0</v>
      </c>
      <c r="E78" s="1">
        <v>0</v>
      </c>
      <c r="F78" s="1">
        <v>0</v>
      </c>
      <c r="G78" s="2">
        <f t="shared" si="0"/>
        <v>2.31E-3</v>
      </c>
      <c r="H78" s="2">
        <f t="shared" si="1"/>
        <v>0.03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0.03</v>
      </c>
      <c r="D79" s="1">
        <f>'PR-RAS'!E83</f>
        <v>0</v>
      </c>
      <c r="E79" s="1">
        <v>0</v>
      </c>
      <c r="F79" s="1">
        <v>0</v>
      </c>
      <c r="G79" s="2">
        <f t="shared" si="0"/>
        <v>2.3400000000000001E-3</v>
      </c>
      <c r="H79" s="2">
        <f t="shared" si="1"/>
        <v>0.03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0.03</v>
      </c>
      <c r="D80" s="1">
        <f>'PR-RAS'!E84</f>
        <v>0</v>
      </c>
      <c r="E80" s="1">
        <v>0</v>
      </c>
      <c r="F80" s="1">
        <v>0</v>
      </c>
      <c r="G80" s="2">
        <f t="shared" si="0"/>
        <v>2.3700000000000001E-3</v>
      </c>
      <c r="H80" s="2">
        <f t="shared" si="1"/>
        <v>0.03</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21059.1</v>
      </c>
      <c r="D102" s="1">
        <f>'PR-RAS'!E106</f>
        <v>10671.58</v>
      </c>
      <c r="E102" s="1">
        <v>0</v>
      </c>
      <c r="F102" s="1">
        <v>0</v>
      </c>
      <c r="G102" s="2">
        <f t="shared" si="0"/>
        <v>4282.6282599999995</v>
      </c>
      <c r="H102" s="2">
        <f t="shared" si="1"/>
        <v>0.51999999999861757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21059.1</v>
      </c>
      <c r="D108" s="1">
        <f>'PR-RAS'!E112</f>
        <v>10671.58</v>
      </c>
      <c r="E108" s="1">
        <v>0</v>
      </c>
      <c r="F108" s="1">
        <v>0</v>
      </c>
      <c r="G108" s="2">
        <f t="shared" si="0"/>
        <v>4537.0418199999995</v>
      </c>
      <c r="H108" s="2">
        <f t="shared" si="1"/>
        <v>0.51999999999861757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21059.1</v>
      </c>
      <c r="D113" s="1">
        <f>'PR-RAS'!E117</f>
        <v>10671.58</v>
      </c>
      <c r="E113" s="1">
        <v>0</v>
      </c>
      <c r="F113" s="1">
        <v>0</v>
      </c>
      <c r="G113" s="2">
        <f t="shared" si="0"/>
        <v>4749.0531199999996</v>
      </c>
      <c r="H113" s="2">
        <f t="shared" si="1"/>
        <v>0.51999999999861757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2629</v>
      </c>
      <c r="D120" s="1">
        <f>'PR-RAS'!E124</f>
        <v>1228.5099999999998</v>
      </c>
      <c r="E120" s="1">
        <v>0</v>
      </c>
      <c r="F120" s="1">
        <v>0</v>
      </c>
      <c r="G120" s="2">
        <f t="shared" si="0"/>
        <v>605.23637999999994</v>
      </c>
      <c r="H120" s="2">
        <f t="shared" si="1"/>
        <v>0.49000000000023647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2629</v>
      </c>
      <c r="D124" s="1">
        <f>'PR-RAS'!E128</f>
        <v>1228.5099999999998</v>
      </c>
      <c r="E124" s="1">
        <v>0</v>
      </c>
      <c r="F124" s="1">
        <v>0</v>
      </c>
      <c r="G124" s="2">
        <f t="shared" si="0"/>
        <v>625.5804599999999</v>
      </c>
      <c r="H124" s="2">
        <f t="shared" si="1"/>
        <v>0.49000000000023647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1182.19</v>
      </c>
      <c r="D125" s="1">
        <f>'PR-RAS'!E129</f>
        <v>1066.1199999999999</v>
      </c>
      <c r="E125" s="1">
        <v>0</v>
      </c>
      <c r="F125" s="1">
        <v>0</v>
      </c>
      <c r="G125" s="2">
        <f t="shared" si="0"/>
        <v>410.98931999999996</v>
      </c>
      <c r="H125" s="2">
        <f t="shared" si="1"/>
        <v>0.30999999999994543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1446.81</v>
      </c>
      <c r="D126" s="1">
        <f>'PR-RAS'!E130</f>
        <v>162.38999999999999</v>
      </c>
      <c r="E126" s="1">
        <v>0</v>
      </c>
      <c r="F126" s="1">
        <v>0</v>
      </c>
      <c r="G126" s="2">
        <f t="shared" si="0"/>
        <v>221.44874999999999</v>
      </c>
      <c r="H126" s="2">
        <f t="shared" si="1"/>
        <v>0.58000000000004093</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171487.49000000002</v>
      </c>
      <c r="D129" s="1">
        <f>'PR-RAS'!E133</f>
        <v>206968.12</v>
      </c>
      <c r="E129" s="1">
        <v>0</v>
      </c>
      <c r="F129" s="1">
        <v>0</v>
      </c>
      <c r="G129" s="2">
        <f t="shared" si="0"/>
        <v>74934.237439999997</v>
      </c>
      <c r="H129" s="2">
        <f t="shared" si="1"/>
        <v>0.61000000001513399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171487.49000000002</v>
      </c>
      <c r="D130" s="1">
        <f>'PR-RAS'!E134</f>
        <v>206968.12</v>
      </c>
      <c r="E130" s="1">
        <v>0</v>
      </c>
      <c r="F130" s="1">
        <v>0</v>
      </c>
      <c r="G130" s="2">
        <f t="shared" si="0"/>
        <v>75519.661170000007</v>
      </c>
      <c r="H130" s="2">
        <f t="shared" si="1"/>
        <v>0.61000000001513399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161432.20000000001</v>
      </c>
      <c r="D131" s="1">
        <f>'PR-RAS'!E135</f>
        <v>188922.32</v>
      </c>
      <c r="E131" s="1">
        <v>0</v>
      </c>
      <c r="F131" s="1">
        <v>0</v>
      </c>
      <c r="G131" s="2">
        <f t="shared" si="0"/>
        <v>70105.989200000011</v>
      </c>
      <c r="H131" s="2">
        <f t="shared" si="1"/>
        <v>0.52000000001862645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10055.290000000001</v>
      </c>
      <c r="D132" s="1">
        <f>'PR-RAS'!E136</f>
        <v>18045.8</v>
      </c>
      <c r="E132" s="1">
        <v>0</v>
      </c>
      <c r="F132" s="1">
        <v>0</v>
      </c>
      <c r="G132" s="2">
        <f t="shared" si="0"/>
        <v>6045.2425899999998</v>
      </c>
      <c r="H132" s="2">
        <f t="shared" si="1"/>
        <v>0.49000000000160071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917070.36</v>
      </c>
      <c r="D147" s="1">
        <f>'PR-RAS'!E151</f>
        <v>1099847.1900000002</v>
      </c>
      <c r="E147" s="1">
        <v>0</v>
      </c>
      <c r="F147" s="1">
        <v>0</v>
      </c>
      <c r="G147" s="2">
        <f t="shared" si="0"/>
        <v>455047.65204000002</v>
      </c>
      <c r="H147" s="2">
        <f t="shared" si="1"/>
        <v>0.55000000016298145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676102.54</v>
      </c>
      <c r="D148" s="1">
        <f>'PR-RAS'!E152</f>
        <v>824404.84000000008</v>
      </c>
      <c r="E148" s="1">
        <v>0</v>
      </c>
      <c r="F148" s="1">
        <v>0</v>
      </c>
      <c r="G148" s="2">
        <f t="shared" si="0"/>
        <v>341762.09633999999</v>
      </c>
      <c r="H148" s="2">
        <f t="shared" si="1"/>
        <v>0.61999999987892807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547382.5</v>
      </c>
      <c r="D149" s="1">
        <f>'PR-RAS'!E153</f>
        <v>673604.08000000007</v>
      </c>
      <c r="E149" s="1">
        <v>0</v>
      </c>
      <c r="F149" s="1">
        <v>0</v>
      </c>
      <c r="G149" s="2">
        <f t="shared" si="0"/>
        <v>280399.41768000001</v>
      </c>
      <c r="H149" s="2">
        <f t="shared" si="1"/>
        <v>0.58000000007450581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533632.96</v>
      </c>
      <c r="D150" s="1">
        <f>'PR-RAS'!E154</f>
        <v>654903.55000000005</v>
      </c>
      <c r="E150" s="1">
        <v>0</v>
      </c>
      <c r="F150" s="1">
        <v>0</v>
      </c>
      <c r="G150" s="2">
        <f t="shared" si="0"/>
        <v>274672.56893999997</v>
      </c>
      <c r="H150" s="2">
        <f t="shared" si="1"/>
        <v>0.48999999999068677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2857.25</v>
      </c>
      <c r="D152" s="1">
        <f>'PR-RAS'!E156</f>
        <v>9180.2999999999993</v>
      </c>
      <c r="E152" s="1">
        <v>0</v>
      </c>
      <c r="F152" s="1">
        <v>0</v>
      </c>
      <c r="G152" s="2">
        <f t="shared" si="0"/>
        <v>3203.8953499999998</v>
      </c>
      <c r="H152" s="2">
        <f t="shared" si="1"/>
        <v>0.5499999999992724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10892.29</v>
      </c>
      <c r="D153" s="1">
        <f>'PR-RAS'!E157</f>
        <v>9520.23</v>
      </c>
      <c r="E153" s="1">
        <v>0</v>
      </c>
      <c r="F153" s="1">
        <v>0</v>
      </c>
      <c r="G153" s="2">
        <f t="shared" si="0"/>
        <v>4549.7780000000002</v>
      </c>
      <c r="H153" s="2">
        <f t="shared" si="1"/>
        <v>0.52000000000043656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37774.51</v>
      </c>
      <c r="D154" s="1">
        <f>'PR-RAS'!E158</f>
        <v>39720.81</v>
      </c>
      <c r="E154" s="1">
        <v>0</v>
      </c>
      <c r="F154" s="1">
        <v>0</v>
      </c>
      <c r="G154" s="2">
        <f t="shared" si="0"/>
        <v>17934.067890000002</v>
      </c>
      <c r="H154" s="2">
        <f t="shared" si="1"/>
        <v>0.68000000000029104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90945.53</v>
      </c>
      <c r="D155" s="1">
        <f>'PR-RAS'!E159</f>
        <v>111079.95</v>
      </c>
      <c r="E155" s="1">
        <v>0</v>
      </c>
      <c r="F155" s="1">
        <v>0</v>
      </c>
      <c r="G155" s="2">
        <f t="shared" si="0"/>
        <v>48218.236219999999</v>
      </c>
      <c r="H155" s="2">
        <f t="shared" si="1"/>
        <v>0.52000000000407454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90920.65</v>
      </c>
      <c r="D157" s="1">
        <f>'PR-RAS'!E161</f>
        <v>111079.95</v>
      </c>
      <c r="E157" s="1">
        <v>0</v>
      </c>
      <c r="F157" s="1">
        <v>0</v>
      </c>
      <c r="G157" s="2">
        <f t="shared" si="0"/>
        <v>48840.565799999997</v>
      </c>
      <c r="H157" s="2">
        <f t="shared" si="1"/>
        <v>0.40000000000873115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24.88</v>
      </c>
      <c r="D158" s="1">
        <f>'PR-RAS'!E162</f>
        <v>0</v>
      </c>
      <c r="E158" s="1">
        <v>0</v>
      </c>
      <c r="F158" s="1">
        <v>0</v>
      </c>
      <c r="G158" s="2">
        <f t="shared" si="0"/>
        <v>3.9061599999999999</v>
      </c>
      <c r="H158" s="2">
        <f t="shared" si="1"/>
        <v>0.12000000000000099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174590.34</v>
      </c>
      <c r="D159" s="1">
        <f>'PR-RAS'!E163</f>
        <v>185005.30999999997</v>
      </c>
      <c r="E159" s="1">
        <v>0</v>
      </c>
      <c r="F159" s="1">
        <v>0</v>
      </c>
      <c r="G159" s="2">
        <f t="shared" si="0"/>
        <v>86046.951679999998</v>
      </c>
      <c r="H159" s="2">
        <f t="shared" si="1"/>
        <v>0.6499999999650754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43859.49</v>
      </c>
      <c r="D160" s="1">
        <f>'PR-RAS'!E164</f>
        <v>44263.33</v>
      </c>
      <c r="E160" s="1">
        <v>0</v>
      </c>
      <c r="F160" s="1">
        <v>0</v>
      </c>
      <c r="G160" s="2">
        <f t="shared" si="0"/>
        <v>21049.397850000001</v>
      </c>
      <c r="H160" s="2">
        <f t="shared" si="1"/>
        <v>0.81999999999970896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2222.38</v>
      </c>
      <c r="D161" s="1">
        <f>'PR-RAS'!E165</f>
        <v>2364.15</v>
      </c>
      <c r="E161" s="1">
        <v>0</v>
      </c>
      <c r="F161" s="1">
        <v>0</v>
      </c>
      <c r="G161" s="2">
        <f t="shared" si="0"/>
        <v>1112.1088</v>
      </c>
      <c r="H161" s="2">
        <f t="shared" si="1"/>
        <v>0.53000000000020009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38061.339999999997</v>
      </c>
      <c r="D162" s="1">
        <f>'PR-RAS'!E166</f>
        <v>40724.79</v>
      </c>
      <c r="E162" s="1">
        <v>0</v>
      </c>
      <c r="F162" s="1">
        <v>0</v>
      </c>
      <c r="G162" s="2">
        <f t="shared" si="0"/>
        <v>19241.258119999999</v>
      </c>
      <c r="H162" s="2">
        <f t="shared" si="1"/>
        <v>0.54999999999563443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3145.61</v>
      </c>
      <c r="D163" s="1">
        <f>'PR-RAS'!E167</f>
        <v>973.75</v>
      </c>
      <c r="E163" s="1">
        <v>0</v>
      </c>
      <c r="F163" s="1">
        <v>0</v>
      </c>
      <c r="G163" s="2">
        <f t="shared" si="0"/>
        <v>825.08382000000017</v>
      </c>
      <c r="H163" s="2">
        <f t="shared" si="1"/>
        <v>0.63999999999987267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430.16</v>
      </c>
      <c r="D164" s="1">
        <f>'PR-RAS'!E168</f>
        <v>200.64</v>
      </c>
      <c r="E164" s="1">
        <v>0</v>
      </c>
      <c r="F164" s="1">
        <v>0</v>
      </c>
      <c r="G164" s="2">
        <f t="shared" si="0"/>
        <v>135.52472</v>
      </c>
      <c r="H164" s="2">
        <f t="shared" si="1"/>
        <v>0.52000000000003865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84003.24000000002</v>
      </c>
      <c r="D165" s="1">
        <f>'PR-RAS'!E169</f>
        <v>91019.03</v>
      </c>
      <c r="E165" s="1">
        <v>0</v>
      </c>
      <c r="F165" s="1">
        <v>0</v>
      </c>
      <c r="G165" s="2">
        <f t="shared" si="0"/>
        <v>43630.773200000011</v>
      </c>
      <c r="H165" s="2">
        <f t="shared" si="1"/>
        <v>0.27000000001862645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8462.99</v>
      </c>
      <c r="D166" s="1">
        <f>'PR-RAS'!E170</f>
        <v>9662.23</v>
      </c>
      <c r="E166" s="1">
        <v>0</v>
      </c>
      <c r="F166" s="1">
        <v>0</v>
      </c>
      <c r="G166" s="2">
        <f t="shared" si="0"/>
        <v>4584.9292500000001</v>
      </c>
      <c r="H166" s="2">
        <f t="shared" si="1"/>
        <v>0.23999999999978172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36922.15</v>
      </c>
      <c r="D167" s="1">
        <f>'PR-RAS'!E171</f>
        <v>48745.96</v>
      </c>
      <c r="E167" s="1">
        <v>0</v>
      </c>
      <c r="F167" s="1">
        <v>0</v>
      </c>
      <c r="G167" s="2">
        <f t="shared" si="0"/>
        <v>22312.735620000003</v>
      </c>
      <c r="H167" s="2">
        <f t="shared" si="1"/>
        <v>0.19000000000232831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35606.15</v>
      </c>
      <c r="D168" s="1">
        <f>'PR-RAS'!E172</f>
        <v>30099.13</v>
      </c>
      <c r="E168" s="1">
        <v>0</v>
      </c>
      <c r="F168" s="1">
        <v>0</v>
      </c>
      <c r="G168" s="2">
        <f t="shared" si="0"/>
        <v>15999.336470000002</v>
      </c>
      <c r="H168" s="2">
        <f t="shared" si="1"/>
        <v>0.28000000000247383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1151.8800000000001</v>
      </c>
      <c r="D169" s="1">
        <f>'PR-RAS'!E173</f>
        <v>1579.15</v>
      </c>
      <c r="E169" s="1">
        <v>0</v>
      </c>
      <c r="F169" s="1">
        <v>0</v>
      </c>
      <c r="G169" s="2">
        <f t="shared" si="0"/>
        <v>724.11024000000009</v>
      </c>
      <c r="H169" s="2">
        <f t="shared" si="1"/>
        <v>0.26999999999998181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1417.07</v>
      </c>
      <c r="D170" s="1">
        <f>'PR-RAS'!E174</f>
        <v>666.25</v>
      </c>
      <c r="E170" s="1">
        <v>0</v>
      </c>
      <c r="F170" s="1">
        <v>0</v>
      </c>
      <c r="G170" s="2">
        <f t="shared" si="0"/>
        <v>464.67732999999998</v>
      </c>
      <c r="H170" s="2">
        <f t="shared" si="1"/>
        <v>0.31999999999993634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443</v>
      </c>
      <c r="D172" s="1">
        <f>'PR-RAS'!E176</f>
        <v>266.31</v>
      </c>
      <c r="E172" s="1">
        <v>0</v>
      </c>
      <c r="F172" s="1">
        <v>0</v>
      </c>
      <c r="G172" s="2">
        <f t="shared" si="0"/>
        <v>166.83102000000002</v>
      </c>
      <c r="H172" s="2">
        <f t="shared" si="1"/>
        <v>0.31000000000000227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40711.56</v>
      </c>
      <c r="D173" s="1">
        <f>'PR-RAS'!E177</f>
        <v>43189.99</v>
      </c>
      <c r="E173" s="1">
        <v>0</v>
      </c>
      <c r="F173" s="1">
        <v>0</v>
      </c>
      <c r="G173" s="2">
        <f t="shared" si="0"/>
        <v>21859.744879999998</v>
      </c>
      <c r="H173" s="2">
        <f t="shared" si="1"/>
        <v>0.45000000000436557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1500.74</v>
      </c>
      <c r="D174" s="1">
        <f>'PR-RAS'!E178</f>
        <v>1620.39</v>
      </c>
      <c r="E174" s="1">
        <v>0</v>
      </c>
      <c r="F174" s="1">
        <v>0</v>
      </c>
      <c r="G174" s="2">
        <f t="shared" si="0"/>
        <v>820.28296</v>
      </c>
      <c r="H174" s="2">
        <f t="shared" si="1"/>
        <v>0.65000000000009095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25604.75</v>
      </c>
      <c r="D175" s="1">
        <f>'PR-RAS'!E179</f>
        <v>23554.06</v>
      </c>
      <c r="E175" s="1">
        <v>0</v>
      </c>
      <c r="F175" s="1">
        <v>0</v>
      </c>
      <c r="G175" s="2">
        <f t="shared" si="0"/>
        <v>12652.039379999998</v>
      </c>
      <c r="H175" s="2">
        <f t="shared" si="1"/>
        <v>0.31000000000130967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5205.4799999999996</v>
      </c>
      <c r="D177" s="1">
        <f>'PR-RAS'!E181</f>
        <v>7294.66</v>
      </c>
      <c r="E177" s="1">
        <v>0</v>
      </c>
      <c r="F177" s="1">
        <v>0</v>
      </c>
      <c r="G177" s="2">
        <f t="shared" si="0"/>
        <v>3483.8847999999998</v>
      </c>
      <c r="H177" s="2">
        <f t="shared" si="1"/>
        <v>0.81999999999970896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106.18</v>
      </c>
      <c r="D178" s="1">
        <f>'PR-RAS'!E182</f>
        <v>0</v>
      </c>
      <c r="E178" s="1">
        <v>0</v>
      </c>
      <c r="F178" s="1">
        <v>0</v>
      </c>
      <c r="G178" s="2">
        <f t="shared" si="0"/>
        <v>18.793859999999999</v>
      </c>
      <c r="H178" s="2">
        <f t="shared" si="1"/>
        <v>0.18000000000000682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3610.06</v>
      </c>
      <c r="D179" s="1">
        <f>'PR-RAS'!E183</f>
        <v>3451.95</v>
      </c>
      <c r="E179" s="1">
        <v>0</v>
      </c>
      <c r="F179" s="1">
        <v>0</v>
      </c>
      <c r="G179" s="2">
        <f t="shared" si="0"/>
        <v>1871.4848799999997</v>
      </c>
      <c r="H179" s="2">
        <f t="shared" si="1"/>
        <v>0.11000000000012733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124.43</v>
      </c>
      <c r="D180" s="1">
        <f>'PR-RAS'!E184</f>
        <v>1406.12</v>
      </c>
      <c r="E180" s="1">
        <v>0</v>
      </c>
      <c r="F180" s="1">
        <v>0</v>
      </c>
      <c r="G180" s="2">
        <f t="shared" si="0"/>
        <v>525.66392999999994</v>
      </c>
      <c r="H180" s="2">
        <f t="shared" si="1"/>
        <v>0.54999999999989768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782.06</v>
      </c>
      <c r="D181" s="1">
        <f>'PR-RAS'!E185</f>
        <v>886.28</v>
      </c>
      <c r="E181" s="1">
        <v>0</v>
      </c>
      <c r="F181" s="1">
        <v>0</v>
      </c>
      <c r="G181" s="2">
        <f t="shared" si="0"/>
        <v>459.83159999999998</v>
      </c>
      <c r="H181" s="2">
        <f t="shared" si="1"/>
        <v>0.33999999999991815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3777.86</v>
      </c>
      <c r="D182" s="1">
        <f>'PR-RAS'!E186</f>
        <v>4976.53</v>
      </c>
      <c r="E182" s="1">
        <v>0</v>
      </c>
      <c r="F182" s="1">
        <v>0</v>
      </c>
      <c r="G182" s="2">
        <f t="shared" si="0"/>
        <v>2485.2965199999999</v>
      </c>
      <c r="H182" s="2">
        <f t="shared" si="1"/>
        <v>0.61000000000012733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6016.05</v>
      </c>
      <c r="D184" s="1">
        <f>'PR-RAS'!E188</f>
        <v>6532.9600000000009</v>
      </c>
      <c r="E184" s="1">
        <v>0</v>
      </c>
      <c r="F184" s="1">
        <v>0</v>
      </c>
      <c r="G184" s="2">
        <f t="shared" si="0"/>
        <v>3492.0005100000003</v>
      </c>
      <c r="H184" s="2">
        <f t="shared" si="1"/>
        <v>8.9999999999236024E-2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1155.07</v>
      </c>
      <c r="D186" s="1">
        <f>'PR-RAS'!E190</f>
        <v>1188.7</v>
      </c>
      <c r="E186" s="1">
        <v>0</v>
      </c>
      <c r="F186" s="1">
        <v>0</v>
      </c>
      <c r="G186" s="2">
        <f t="shared" si="0"/>
        <v>653.50695000000007</v>
      </c>
      <c r="H186" s="2">
        <f t="shared" si="1"/>
        <v>0.36999999999989086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159.27000000000001</v>
      </c>
      <c r="D188" s="1">
        <f>'PR-RAS'!E192</f>
        <v>108.09</v>
      </c>
      <c r="E188" s="1">
        <v>0</v>
      </c>
      <c r="F188" s="1">
        <v>0</v>
      </c>
      <c r="G188" s="2">
        <f t="shared" si="0"/>
        <v>70.209150000000008</v>
      </c>
      <c r="H188" s="2">
        <f t="shared" si="1"/>
        <v>0.36000000000001364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3138.07</v>
      </c>
      <c r="D189" s="1">
        <f>'PR-RAS'!E193</f>
        <v>3852.23</v>
      </c>
      <c r="E189" s="1">
        <v>0</v>
      </c>
      <c r="F189" s="1">
        <v>0</v>
      </c>
      <c r="G189" s="2">
        <f t="shared" si="0"/>
        <v>2038.3956400000002</v>
      </c>
      <c r="H189" s="2">
        <f t="shared" si="1"/>
        <v>0.3000000000001819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1430.92</v>
      </c>
      <c r="D190" s="1">
        <f>'PR-RAS'!E194</f>
        <v>0</v>
      </c>
      <c r="E190" s="1">
        <v>0</v>
      </c>
      <c r="F190" s="1">
        <v>0</v>
      </c>
      <c r="G190" s="2">
        <f t="shared" si="0"/>
        <v>270.44388000000004</v>
      </c>
      <c r="H190" s="2">
        <f t="shared" si="1"/>
        <v>7.999999999992724E-2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132.72</v>
      </c>
      <c r="D191" s="1">
        <f>'PR-RAS'!E195</f>
        <v>1383.94</v>
      </c>
      <c r="E191" s="1">
        <v>0</v>
      </c>
      <c r="F191" s="1">
        <v>0</v>
      </c>
      <c r="G191" s="2">
        <f t="shared" si="0"/>
        <v>551.11400000000003</v>
      </c>
      <c r="H191" s="2">
        <f t="shared" si="1"/>
        <v>0.33999999999994657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1035.01</v>
      </c>
      <c r="D192" s="1">
        <f>'PR-RAS'!E196</f>
        <v>514.92999999999995</v>
      </c>
      <c r="E192" s="1">
        <v>0</v>
      </c>
      <c r="F192" s="1">
        <v>0</v>
      </c>
      <c r="G192" s="2">
        <f t="shared" si="0"/>
        <v>394.39017000000001</v>
      </c>
      <c r="H192" s="2">
        <f t="shared" si="1"/>
        <v>8.0000000000040927E-2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1035.01</v>
      </c>
      <c r="D206" s="1">
        <f>'PR-RAS'!E210</f>
        <v>514.92999999999995</v>
      </c>
      <c r="E206" s="1">
        <v>0</v>
      </c>
      <c r="F206" s="1">
        <v>0</v>
      </c>
      <c r="G206" s="2">
        <f t="shared" si="0"/>
        <v>423.29834999999997</v>
      </c>
      <c r="H206" s="2">
        <f t="shared" si="1"/>
        <v>8.0000000000040927E-2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508.05</v>
      </c>
      <c r="D207" s="1">
        <f>'PR-RAS'!E211</f>
        <v>514.92999999999995</v>
      </c>
      <c r="E207" s="1">
        <v>0</v>
      </c>
      <c r="F207" s="1">
        <v>0</v>
      </c>
      <c r="G207" s="2">
        <f t="shared" si="0"/>
        <v>316.80945999999994</v>
      </c>
      <c r="H207" s="2">
        <f t="shared" si="1"/>
        <v>0.12000000000006139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526.96</v>
      </c>
      <c r="D209" s="1">
        <f>'PR-RAS'!E213</f>
        <v>0</v>
      </c>
      <c r="E209" s="1">
        <v>0</v>
      </c>
      <c r="F209" s="1">
        <v>0</v>
      </c>
      <c r="G209" s="2">
        <f t="shared" si="0"/>
        <v>109.60768</v>
      </c>
      <c r="H209" s="2">
        <f t="shared" si="1"/>
        <v>3.999999999996362E-2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121.94</v>
      </c>
      <c r="D220" s="1">
        <f>'PR-RAS'!E224</f>
        <v>101.28</v>
      </c>
      <c r="E220" s="1">
        <v>0</v>
      </c>
      <c r="F220" s="1">
        <v>0</v>
      </c>
      <c r="G220" s="2">
        <f t="shared" si="0"/>
        <v>71.0655</v>
      </c>
      <c r="H220" s="2">
        <f t="shared" si="1"/>
        <v>0.34000000000000341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36.630000000000003</v>
      </c>
      <c r="D232" s="1">
        <f>'PR-RAS'!E236</f>
        <v>0</v>
      </c>
      <c r="E232" s="1">
        <v>0</v>
      </c>
      <c r="F232" s="1">
        <v>0</v>
      </c>
      <c r="G232" s="2">
        <f t="shared" si="0"/>
        <v>8.4615300000000016</v>
      </c>
      <c r="H232" s="2">
        <f t="shared" si="1"/>
        <v>0.36999999999999744</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36.630000000000003</v>
      </c>
      <c r="D233" s="1">
        <f>'PR-RAS'!E237</f>
        <v>0</v>
      </c>
      <c r="E233" s="1">
        <v>0</v>
      </c>
      <c r="F233" s="1">
        <v>0</v>
      </c>
      <c r="G233" s="2">
        <f t="shared" si="0"/>
        <v>8.4981600000000004</v>
      </c>
      <c r="H233" s="2">
        <f t="shared" si="1"/>
        <v>0.36999999999999744</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85.31</v>
      </c>
      <c r="D243" s="1">
        <f>'PR-RAS'!E247</f>
        <v>101.28</v>
      </c>
      <c r="E243" s="1">
        <v>0</v>
      </c>
      <c r="F243" s="1">
        <v>0</v>
      </c>
      <c r="G243" s="2">
        <f t="shared" si="0"/>
        <v>69.664540000000002</v>
      </c>
      <c r="H243" s="2">
        <f t="shared" si="1"/>
        <v>0.59000000000000341</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85.31</v>
      </c>
      <c r="D244" s="1">
        <f>'PR-RAS'!E248</f>
        <v>101.28</v>
      </c>
      <c r="E244" s="1">
        <v>0</v>
      </c>
      <c r="F244" s="1">
        <v>0</v>
      </c>
      <c r="G244" s="2">
        <f t="shared" si="0"/>
        <v>69.95241</v>
      </c>
      <c r="H244" s="2">
        <f t="shared" si="1"/>
        <v>0.59000000000000341</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65220.53</v>
      </c>
      <c r="D248" s="1">
        <f>'PR-RAS'!E252</f>
        <v>89410.51</v>
      </c>
      <c r="E248" s="1">
        <v>0</v>
      </c>
      <c r="F248" s="1">
        <v>0</v>
      </c>
      <c r="G248" s="2">
        <f t="shared" si="0"/>
        <v>60278.262849999999</v>
      </c>
      <c r="H248" s="2">
        <f t="shared" si="1"/>
        <v>0.96000000000640284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65220.53</v>
      </c>
      <c r="D255" s="1">
        <f>'PR-RAS'!E259</f>
        <v>89410.51</v>
      </c>
      <c r="E255" s="1">
        <v>0</v>
      </c>
      <c r="F255" s="1">
        <v>0</v>
      </c>
      <c r="G255" s="2">
        <f t="shared" si="0"/>
        <v>61986.553699999997</v>
      </c>
      <c r="H255" s="2">
        <f t="shared" si="1"/>
        <v>0.96000000000640284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65220.53</v>
      </c>
      <c r="D257" s="1">
        <f>'PR-RAS'!E261</f>
        <v>89410.51</v>
      </c>
      <c r="E257" s="1">
        <v>0</v>
      </c>
      <c r="F257" s="1">
        <v>0</v>
      </c>
      <c r="G257" s="2">
        <f t="shared" si="0"/>
        <v>62474.6368</v>
      </c>
      <c r="H257" s="2">
        <f t="shared" si="1"/>
        <v>0.96000000000640284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410.32</v>
      </c>
      <c r="E259" s="1">
        <v>0</v>
      </c>
      <c r="F259" s="1">
        <v>0</v>
      </c>
      <c r="G259" s="2">
        <f t="shared" si="0"/>
        <v>211.72512</v>
      </c>
      <c r="H259" s="2">
        <f t="shared" si="1"/>
        <v>0.31999999999999318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410.32</v>
      </c>
      <c r="E260" s="1">
        <v>0</v>
      </c>
      <c r="F260" s="1">
        <v>0</v>
      </c>
      <c r="G260" s="2">
        <f t="shared" si="0"/>
        <v>212.54576</v>
      </c>
      <c r="H260" s="2">
        <f t="shared" si="1"/>
        <v>0.31999999999999318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410.32</v>
      </c>
      <c r="E262" s="1">
        <v>0</v>
      </c>
      <c r="F262" s="1">
        <v>0</v>
      </c>
      <c r="G262" s="2">
        <f t="shared" si="0"/>
        <v>214.18704</v>
      </c>
      <c r="H262" s="2">
        <f t="shared" si="1"/>
        <v>0.31999999999999318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917070.36</v>
      </c>
      <c r="D285" s="1">
        <f>'PR-RAS'!E289</f>
        <v>1099847.1900000002</v>
      </c>
      <c r="E285" s="1">
        <v>0</v>
      </c>
      <c r="F285" s="1">
        <v>0</v>
      </c>
      <c r="G285" s="2">
        <f t="shared" si="8"/>
        <v>885161.18616000004</v>
      </c>
      <c r="H285" s="2">
        <f t="shared" si="9"/>
        <v>0.55000000016298145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19918.780000000028</v>
      </c>
      <c r="D286" s="1">
        <f>'PR-RAS'!E290</f>
        <v>22207.45999999973</v>
      </c>
      <c r="E286" s="1">
        <v>0</v>
      </c>
      <c r="F286" s="1">
        <v>0</v>
      </c>
      <c r="G286" s="2">
        <f t="shared" si="8"/>
        <v>18335.104499999852</v>
      </c>
      <c r="H286" s="2">
        <f t="shared" si="9"/>
        <v>0.67999999970197678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2838.97</v>
      </c>
      <c r="D288" s="1">
        <f>'PR-RAS'!E292</f>
        <v>4250.55</v>
      </c>
      <c r="E288" s="1">
        <v>0</v>
      </c>
      <c r="F288" s="1">
        <v>0</v>
      </c>
      <c r="G288" s="2">
        <f t="shared" si="8"/>
        <v>3254.6000899999995</v>
      </c>
      <c r="H288" s="2">
        <f t="shared" si="9"/>
        <v>0.48000000000001819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6064.97</v>
      </c>
      <c r="D290" s="1">
        <f>'PR-RAS'!E294</f>
        <v>16692.849999999999</v>
      </c>
      <c r="E290" s="1">
        <v>0</v>
      </c>
      <c r="F290" s="1">
        <v>0</v>
      </c>
      <c r="G290" s="2">
        <f t="shared" si="8"/>
        <v>11401.243629999999</v>
      </c>
      <c r="H290" s="2">
        <f t="shared" si="9"/>
        <v>0.18000000000120053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114.74</v>
      </c>
      <c r="D293" s="1">
        <f>'PR-RAS'!E298</f>
        <v>207.05</v>
      </c>
      <c r="E293" s="1">
        <v>0</v>
      </c>
      <c r="F293" s="1">
        <v>0</v>
      </c>
      <c r="G293" s="2">
        <f t="shared" si="8"/>
        <v>154.42128</v>
      </c>
      <c r="H293" s="2">
        <f t="shared" si="9"/>
        <v>0.31000000000001648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114.74</v>
      </c>
      <c r="D306" s="1">
        <f>'PR-RAS'!E311</f>
        <v>207.05</v>
      </c>
      <c r="E306" s="1">
        <v>0</v>
      </c>
      <c r="F306" s="1">
        <v>0</v>
      </c>
      <c r="G306" s="2">
        <f t="shared" si="8"/>
        <v>161.2962</v>
      </c>
      <c r="H306" s="2">
        <f t="shared" si="9"/>
        <v>0.31000000000001648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114.74</v>
      </c>
      <c r="D307" s="1">
        <f>'PR-RAS'!E312</f>
        <v>207.05</v>
      </c>
      <c r="E307" s="1">
        <v>0</v>
      </c>
      <c r="F307" s="1">
        <v>0</v>
      </c>
      <c r="G307" s="2">
        <f t="shared" si="8"/>
        <v>161.82504</v>
      </c>
      <c r="H307" s="2">
        <f t="shared" si="9"/>
        <v>0.31000000000001648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114.74</v>
      </c>
      <c r="D308" s="1">
        <f>'PR-RAS'!E313</f>
        <v>207.05</v>
      </c>
      <c r="E308" s="1">
        <v>0</v>
      </c>
      <c r="F308" s="1">
        <v>0</v>
      </c>
      <c r="G308" s="2">
        <f t="shared" si="8"/>
        <v>162.35388</v>
      </c>
      <c r="H308" s="2">
        <f t="shared" si="9"/>
        <v>0.31000000000001648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18621.96</v>
      </c>
      <c r="D345" s="1">
        <f>'PR-RAS'!E350</f>
        <v>25402.34</v>
      </c>
      <c r="E345" s="1">
        <v>0</v>
      </c>
      <c r="F345" s="1">
        <v>0</v>
      </c>
      <c r="G345" s="2">
        <f t="shared" si="8"/>
        <v>23882.764159999999</v>
      </c>
      <c r="H345" s="2">
        <f t="shared" si="9"/>
        <v>0.38000000000101863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995.42</v>
      </c>
      <c r="D346" s="1">
        <f>'PR-RAS'!E351</f>
        <v>0</v>
      </c>
      <c r="E346" s="1">
        <v>0</v>
      </c>
      <c r="F346" s="1">
        <v>0</v>
      </c>
      <c r="G346" s="2">
        <f t="shared" si="8"/>
        <v>343.41989999999998</v>
      </c>
      <c r="H346" s="2">
        <f t="shared" si="9"/>
        <v>0.41999999999995907</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995.42</v>
      </c>
      <c r="D351" s="1">
        <f>'PR-RAS'!E356</f>
        <v>0</v>
      </c>
      <c r="E351" s="1">
        <v>0</v>
      </c>
      <c r="F351" s="1">
        <v>0</v>
      </c>
      <c r="G351" s="2">
        <f t="shared" si="8"/>
        <v>348.39699999999999</v>
      </c>
      <c r="H351" s="2">
        <f t="shared" si="9"/>
        <v>0.41999999999995907</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995.42</v>
      </c>
      <c r="D357" s="1">
        <f>'PR-RAS'!E362</f>
        <v>0</v>
      </c>
      <c r="E357" s="1">
        <v>0</v>
      </c>
      <c r="F357" s="1">
        <v>0</v>
      </c>
      <c r="G357" s="2">
        <f t="shared" si="8"/>
        <v>354.36951999999997</v>
      </c>
      <c r="H357" s="2">
        <f t="shared" si="9"/>
        <v>0.41999999999995907</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17626.54</v>
      </c>
      <c r="D358" s="1">
        <f>'PR-RAS'!E363</f>
        <v>25402.34</v>
      </c>
      <c r="E358" s="1">
        <v>0</v>
      </c>
      <c r="F358" s="1">
        <v>0</v>
      </c>
      <c r="G358" s="2">
        <f t="shared" si="8"/>
        <v>24429.945540000001</v>
      </c>
      <c r="H358" s="2">
        <f t="shared" si="9"/>
        <v>0.7999999999992724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14273</v>
      </c>
      <c r="D364" s="1">
        <f>'PR-RAS'!E369</f>
        <v>23956.29</v>
      </c>
      <c r="E364" s="1">
        <v>0</v>
      </c>
      <c r="F364" s="1">
        <v>0</v>
      </c>
      <c r="G364" s="2">
        <f t="shared" si="8"/>
        <v>22573.365539999999</v>
      </c>
      <c r="H364" s="2">
        <f t="shared" si="9"/>
        <v>0.29000000000087311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11530.04</v>
      </c>
      <c r="D365" s="1">
        <f>'PR-RAS'!E370</f>
        <v>7711.74</v>
      </c>
      <c r="E365" s="1">
        <v>0</v>
      </c>
      <c r="F365" s="1">
        <v>0</v>
      </c>
      <c r="G365" s="2">
        <f t="shared" si="8"/>
        <v>9811.0812800000003</v>
      </c>
      <c r="H365" s="2">
        <f t="shared" si="9"/>
        <v>0.30000000000109139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1364.17</v>
      </c>
      <c r="D370" s="1">
        <f>'PR-RAS'!E375</f>
        <v>0</v>
      </c>
      <c r="E370" s="1">
        <v>0</v>
      </c>
      <c r="F370" s="1">
        <v>0</v>
      </c>
      <c r="G370" s="2">
        <f t="shared" si="8"/>
        <v>503.37873000000002</v>
      </c>
      <c r="H370" s="2">
        <f t="shared" si="9"/>
        <v>0.17000000000007276</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1378.79</v>
      </c>
      <c r="D371" s="1">
        <f>'PR-RAS'!E376</f>
        <v>16244.55</v>
      </c>
      <c r="E371" s="1">
        <v>0</v>
      </c>
      <c r="F371" s="1">
        <v>0</v>
      </c>
      <c r="G371" s="2">
        <f t="shared" si="8"/>
        <v>12531.1193</v>
      </c>
      <c r="H371" s="2">
        <f t="shared" si="9"/>
        <v>0.66000000000076398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3353.54</v>
      </c>
      <c r="D378" s="1">
        <f>'PR-RAS'!E383</f>
        <v>1446.05</v>
      </c>
      <c r="E378" s="1">
        <v>0</v>
      </c>
      <c r="F378" s="1">
        <v>0</v>
      </c>
      <c r="G378" s="2">
        <f t="shared" si="8"/>
        <v>2354.60628</v>
      </c>
      <c r="H378" s="2">
        <f t="shared" si="9"/>
        <v>0.50999999999999091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3353.54</v>
      </c>
      <c r="D379" s="1">
        <f>'PR-RAS'!E384</f>
        <v>1446.05</v>
      </c>
      <c r="E379" s="1">
        <v>0</v>
      </c>
      <c r="F379" s="1">
        <v>0</v>
      </c>
      <c r="G379" s="2">
        <f t="shared" si="8"/>
        <v>2360.8519199999996</v>
      </c>
      <c r="H379" s="2">
        <f t="shared" si="9"/>
        <v>0.50999999999999091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18507.219999999998</v>
      </c>
      <c r="D403" s="1">
        <f>'PR-RAS'!E408</f>
        <v>25195.29</v>
      </c>
      <c r="E403" s="1">
        <v>0</v>
      </c>
      <c r="F403" s="1">
        <v>0</v>
      </c>
      <c r="G403" s="2">
        <f t="shared" si="8"/>
        <v>27696.915600000004</v>
      </c>
      <c r="H403" s="2">
        <f t="shared" si="9"/>
        <v>0.50999999999839929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591.57000000000005</v>
      </c>
      <c r="D406" s="1">
        <f>'PR-RAS'!E411</f>
        <v>0</v>
      </c>
      <c r="E406" s="1">
        <v>0</v>
      </c>
      <c r="F406" s="1">
        <v>0</v>
      </c>
      <c r="G406" s="2">
        <f t="shared" si="8"/>
        <v>239.58585000000002</v>
      </c>
      <c r="H406" s="2">
        <f t="shared" si="9"/>
        <v>0.42999999999994998</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937103.88</v>
      </c>
      <c r="D407" s="1">
        <f>'PR-RAS'!E412</f>
        <v>1122261.7</v>
      </c>
      <c r="E407" s="1">
        <v>0</v>
      </c>
      <c r="F407" s="1">
        <v>0</v>
      </c>
      <c r="G407" s="2">
        <f t="shared" si="8"/>
        <v>1291740.6756800001</v>
      </c>
      <c r="H407" s="2">
        <f t="shared" si="9"/>
        <v>0.42000000004190952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935692.32</v>
      </c>
      <c r="D408" s="1">
        <f>'PR-RAS'!E413</f>
        <v>1125249.5300000003</v>
      </c>
      <c r="E408" s="1">
        <v>0</v>
      </c>
      <c r="F408" s="1">
        <v>0</v>
      </c>
      <c r="G408" s="2">
        <f t="shared" si="8"/>
        <v>1296779.89166</v>
      </c>
      <c r="H408" s="2">
        <f t="shared" si="9"/>
        <v>0.78999999968800694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1411.5600000000559</v>
      </c>
      <c r="D409" s="1">
        <f>'PR-RAS'!E414</f>
        <v>0</v>
      </c>
      <c r="E409" s="1">
        <v>0</v>
      </c>
      <c r="F409" s="1">
        <v>0</v>
      </c>
      <c r="G409" s="2">
        <f t="shared" si="8"/>
        <v>575.91648000002272</v>
      </c>
      <c r="H409" s="2">
        <f t="shared" si="9"/>
        <v>0.43999999994412065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2987.8300000003073</v>
      </c>
      <c r="E410" s="1">
        <v>0</v>
      </c>
      <c r="F410" s="1">
        <v>0</v>
      </c>
      <c r="G410" s="2">
        <f t="shared" si="8"/>
        <v>2444.0449400002512</v>
      </c>
      <c r="H410" s="2">
        <f t="shared" si="9"/>
        <v>0.16999999969266355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2838.97</v>
      </c>
      <c r="D411" s="1">
        <f>'PR-RAS'!E416</f>
        <v>4250.55</v>
      </c>
      <c r="E411" s="1">
        <v>0</v>
      </c>
      <c r="F411" s="1">
        <v>0</v>
      </c>
      <c r="G411" s="2">
        <f t="shared" si="8"/>
        <v>4649.4286999999995</v>
      </c>
      <c r="H411" s="2">
        <f t="shared" si="9"/>
        <v>0.48000000000001819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6656.54</v>
      </c>
      <c r="D413" s="1">
        <f>'PR-RAS'!E418</f>
        <v>16692.849999999999</v>
      </c>
      <c r="E413" s="1">
        <v>0</v>
      </c>
      <c r="F413" s="1">
        <v>0</v>
      </c>
      <c r="G413" s="2">
        <f t="shared" si="8"/>
        <v>16497.402879999998</v>
      </c>
      <c r="H413" s="2">
        <f t="shared" si="9"/>
        <v>0.61000000000149157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937103.88</v>
      </c>
      <c r="D633" s="1">
        <f>'PR-RAS'!E639</f>
        <v>1122261.7</v>
      </c>
      <c r="E633" s="1">
        <v>0</v>
      </c>
      <c r="F633" s="1">
        <v>0</v>
      </c>
      <c r="G633" s="2">
        <f t="shared" si="10"/>
        <v>2010788.4409599998</v>
      </c>
      <c r="H633" s="2">
        <f t="shared" si="11"/>
        <v>0.42000000004190952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935692.32</v>
      </c>
      <c r="D634" s="1">
        <f>'PR-RAS'!E640</f>
        <v>1125249.5300000003</v>
      </c>
      <c r="E634" s="1">
        <v>0</v>
      </c>
      <c r="F634" s="1">
        <v>0</v>
      </c>
      <c r="G634" s="2">
        <f t="shared" si="10"/>
        <v>2016859.1435400003</v>
      </c>
      <c r="H634" s="2">
        <f t="shared" si="11"/>
        <v>0.78999999968800694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1411.5600000000559</v>
      </c>
      <c r="D635" s="1">
        <f>'PR-RAS'!E641</f>
        <v>0</v>
      </c>
      <c r="E635" s="1">
        <v>0</v>
      </c>
      <c r="F635" s="1">
        <v>0</v>
      </c>
      <c r="G635" s="2">
        <f t="shared" si="10"/>
        <v>894.92904000003546</v>
      </c>
      <c r="H635" s="2">
        <f t="shared" si="11"/>
        <v>0.43999999994412065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2987.8300000003073</v>
      </c>
      <c r="E636" s="1">
        <v>0</v>
      </c>
      <c r="F636" s="1">
        <v>0</v>
      </c>
      <c r="G636" s="2">
        <f t="shared" si="10"/>
        <v>3794.5441000003902</v>
      </c>
      <c r="H636" s="2">
        <f t="shared" si="11"/>
        <v>0.16999999969266355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2838.97</v>
      </c>
      <c r="D637" s="1">
        <f>'PR-RAS'!E643</f>
        <v>4250.55</v>
      </c>
      <c r="E637" s="1">
        <v>0</v>
      </c>
      <c r="F637" s="1">
        <v>0</v>
      </c>
      <c r="G637" s="2">
        <f t="shared" si="10"/>
        <v>7212.2845200000002</v>
      </c>
      <c r="H637" s="2">
        <f t="shared" si="11"/>
        <v>0.48000000000001819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4250.5300000000552</v>
      </c>
      <c r="D639" s="1">
        <f>'PR-RAS'!E645</f>
        <v>1262.7199999996928</v>
      </c>
      <c r="E639" s="1">
        <v>0</v>
      </c>
      <c r="F639" s="1">
        <v>0</v>
      </c>
      <c r="G639" s="2">
        <f t="shared" si="10"/>
        <v>4323.0688599996438</v>
      </c>
      <c r="H639" s="2">
        <f t="shared" si="11"/>
        <v>0.75000000025193003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60084.51</v>
      </c>
      <c r="D641" s="1">
        <f>'PR-RAS'!E647</f>
        <v>70586.17</v>
      </c>
      <c r="E641" s="1">
        <v>0</v>
      </c>
      <c r="F641" s="1">
        <v>0</v>
      </c>
      <c r="G641" s="2">
        <f t="shared" si="10"/>
        <v>128804.38400000001</v>
      </c>
      <c r="H641" s="2">
        <f t="shared" si="11"/>
        <v>0.6599999999962165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8844.41</v>
      </c>
      <c r="D642" s="1">
        <f>'PR-RAS'!E649</f>
        <v>11611.67</v>
      </c>
      <c r="E642" s="1">
        <v>0</v>
      </c>
      <c r="F642" s="1">
        <v>0</v>
      </c>
      <c r="G642" s="2">
        <f t="shared" si="10"/>
        <v>20555.427749999999</v>
      </c>
      <c r="H642" s="2">
        <f t="shared" si="11"/>
        <v>0.73999999999978172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269910.3</v>
      </c>
      <c r="D643" s="1">
        <f>'PR-RAS'!E650</f>
        <v>317678.28000000003</v>
      </c>
      <c r="E643" s="1">
        <v>0</v>
      </c>
      <c r="F643" s="1">
        <v>0</v>
      </c>
      <c r="G643" s="2">
        <f t="shared" si="10"/>
        <v>581181.32412000012</v>
      </c>
      <c r="H643" s="2">
        <f t="shared" si="11"/>
        <v>0.58000000001629815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267143.03999999998</v>
      </c>
      <c r="D644" s="1">
        <f>'PR-RAS'!E651</f>
        <v>315906.83</v>
      </c>
      <c r="E644" s="1">
        <v>0</v>
      </c>
      <c r="F644" s="1">
        <v>0</v>
      </c>
      <c r="G644" s="2">
        <f t="shared" si="10"/>
        <v>578029.1581</v>
      </c>
      <c r="H644" s="2">
        <f t="shared" si="11"/>
        <v>0.2099999999627471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11611.669999999984</v>
      </c>
      <c r="D645" s="1">
        <f>'PR-RAS'!E652</f>
        <v>13383.119999999995</v>
      </c>
      <c r="E645" s="1">
        <v>0</v>
      </c>
      <c r="F645" s="1">
        <v>0</v>
      </c>
      <c r="G645" s="2">
        <f t="shared" si="10"/>
        <v>24715.374039999984</v>
      </c>
      <c r="H645" s="2">
        <f t="shared" si="11"/>
        <v>0.45000000001164153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50</v>
      </c>
      <c r="D647" s="1">
        <f>'PR-RAS'!E654</f>
        <v>50</v>
      </c>
      <c r="E647" s="1">
        <v>0</v>
      </c>
      <c r="F647" s="1">
        <v>0</v>
      </c>
      <c r="G647" s="2">
        <f t="shared" si="10"/>
        <v>96.9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43</v>
      </c>
      <c r="D649" s="1">
        <f>'PR-RAS'!E656</f>
        <v>43</v>
      </c>
      <c r="E649" s="1">
        <v>0</v>
      </c>
      <c r="F649" s="1">
        <v>0</v>
      </c>
      <c r="G649" s="2">
        <f t="shared" si="10"/>
        <v>83.591999999999999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687533.9</v>
      </c>
      <c r="D668" s="1">
        <f>'PR-RAS'!E675</f>
        <v>866716.11</v>
      </c>
      <c r="E668" s="1">
        <v>0</v>
      </c>
      <c r="F668" s="1">
        <v>0</v>
      </c>
      <c r="G668" s="2">
        <f t="shared" si="10"/>
        <v>1614784.4020400001</v>
      </c>
      <c r="H668" s="2">
        <f t="shared" si="11"/>
        <v>0.2099999999627471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45610.03</v>
      </c>
      <c r="D669" s="1">
        <f>'PR-RAS'!E676</f>
        <v>32981.410000000003</v>
      </c>
      <c r="E669" s="1">
        <v>0</v>
      </c>
      <c r="F669" s="1">
        <v>0</v>
      </c>
      <c r="G669" s="2">
        <f t="shared" si="10"/>
        <v>74530.663800000009</v>
      </c>
      <c r="H669" s="2">
        <f t="shared" si="11"/>
        <v>0.44000000000232831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2691.31</v>
      </c>
      <c r="D670" s="1">
        <f>'PR-RAS'!E677</f>
        <v>735.52</v>
      </c>
      <c r="E670" s="1">
        <v>0</v>
      </c>
      <c r="F670" s="1">
        <v>0</v>
      </c>
      <c r="G670" s="2">
        <f t="shared" si="10"/>
        <v>2784.6121500000004</v>
      </c>
      <c r="H670" s="2">
        <f t="shared" si="11"/>
        <v>0.78999999999996362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3734.71</v>
      </c>
      <c r="D671" s="1">
        <f>'PR-RAS'!E678</f>
        <v>820</v>
      </c>
      <c r="E671" s="1">
        <v>0</v>
      </c>
      <c r="F671" s="1">
        <v>0</v>
      </c>
      <c r="G671" s="2">
        <f t="shared" si="10"/>
        <v>3601.0557000000003</v>
      </c>
      <c r="H671" s="2">
        <f t="shared" si="11"/>
        <v>0.28999999999996362</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2243.5700000000002</v>
      </c>
      <c r="D688" s="1">
        <f>'PR-RAS'!E695</f>
        <v>1933.4</v>
      </c>
      <c r="E688" s="1">
        <v>0</v>
      </c>
      <c r="F688" s="1">
        <v>0</v>
      </c>
      <c r="G688" s="2">
        <f t="shared" si="10"/>
        <v>4197.8241900000012</v>
      </c>
      <c r="H688" s="2">
        <f t="shared" si="11"/>
        <v>0.82999999999992724</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21059.1</v>
      </c>
      <c r="D703" s="1">
        <f>'PR-RAS'!E710</f>
        <v>10671.58</v>
      </c>
      <c r="E703" s="1">
        <v>0</v>
      </c>
      <c r="F703" s="1">
        <v>0</v>
      </c>
      <c r="G703" s="2">
        <f t="shared" si="10"/>
        <v>29766.386519999993</v>
      </c>
      <c r="H703" s="2">
        <f t="shared" si="11"/>
        <v>0.51999999999861757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4035.43</v>
      </c>
      <c r="D709" s="1">
        <f>'PR-RAS'!E716</f>
        <v>2130.9899999999998</v>
      </c>
      <c r="E709" s="1">
        <v>0</v>
      </c>
      <c r="F709" s="1">
        <v>0</v>
      </c>
      <c r="G709" s="2">
        <f t="shared" si="10"/>
        <v>5874.56628</v>
      </c>
      <c r="H709" s="2">
        <f t="shared" si="11"/>
        <v>0.44000000000005457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5335.18</v>
      </c>
      <c r="D710" s="1">
        <f>'PR-RAS'!E717</f>
        <v>2267.5</v>
      </c>
      <c r="E710" s="1">
        <v>0</v>
      </c>
      <c r="F710" s="1">
        <v>0</v>
      </c>
      <c r="G710" s="2">
        <f t="shared" si="10"/>
        <v>6997.9576200000001</v>
      </c>
      <c r="H710" s="2">
        <f t="shared" si="11"/>
        <v>0.68000000000029104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38061.339999999997</v>
      </c>
      <c r="D711" s="1">
        <f>'PR-RAS'!E718</f>
        <v>40724.79</v>
      </c>
      <c r="E711" s="1">
        <v>0</v>
      </c>
      <c r="F711" s="1">
        <v>0</v>
      </c>
      <c r="G711" s="2">
        <f t="shared" si="10"/>
        <v>84852.753199999992</v>
      </c>
      <c r="H711" s="2">
        <f t="shared" si="11"/>
        <v>0.54999999999563443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2389.0100000000002</v>
      </c>
      <c r="D713" s="1">
        <f>'PR-RAS'!E720</f>
        <v>2596.4</v>
      </c>
      <c r="E713" s="1">
        <v>0</v>
      </c>
      <c r="F713" s="1">
        <v>0</v>
      </c>
      <c r="G713" s="2">
        <f t="shared" si="10"/>
        <v>5398.2487199999996</v>
      </c>
      <c r="H713" s="2">
        <f t="shared" si="11"/>
        <v>0.41000000000030923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55394.400000000001</v>
      </c>
      <c r="D817" s="1">
        <f>'PR-RAS'!E824</f>
        <v>79399.009999999995</v>
      </c>
      <c r="E817" s="1">
        <v>0</v>
      </c>
      <c r="F817" s="1">
        <v>0</v>
      </c>
      <c r="G817" s="2">
        <f t="shared" si="18"/>
        <v>174781.01471999998</v>
      </c>
      <c r="H817" s="2">
        <f t="shared" si="19"/>
        <v>0.4099999999962165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9826.1299999999992</v>
      </c>
      <c r="D821" s="1">
        <f>'PR-RAS'!E828</f>
        <v>10011.5</v>
      </c>
      <c r="E821" s="1">
        <v>0</v>
      </c>
      <c r="F821" s="1">
        <v>0</v>
      </c>
      <c r="G821" s="2">
        <f t="shared" si="18"/>
        <v>24476.286599999996</v>
      </c>
      <c r="H821" s="2">
        <f t="shared" si="19"/>
        <v>0.62999999999919964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596258.59000000008</v>
      </c>
      <c r="D984" s="6">
        <f>BILANCA!E6</f>
        <v>606583.60000000009</v>
      </c>
      <c r="E984" s="6">
        <v>0</v>
      </c>
      <c r="F984" s="6">
        <v>0</v>
      </c>
      <c r="G984" s="7">
        <f t="shared" ref="G984:G1241" si="22">B984/1000*C984+B984/500*D984</f>
        <v>1809.4257900000005</v>
      </c>
      <c r="H984" s="7">
        <f t="shared" si="19"/>
        <v>0.80999999982304871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513620.96000000008</v>
      </c>
      <c r="D985" s="1">
        <f>BILANCA!E7</f>
        <v>503114.97000000009</v>
      </c>
      <c r="E985" s="1">
        <v>0</v>
      </c>
      <c r="F985" s="1">
        <v>0</v>
      </c>
      <c r="G985" s="2">
        <f t="shared" si="22"/>
        <v>3039.7018000000007</v>
      </c>
      <c r="H985" s="2">
        <f t="shared" si="19"/>
        <v>6.9999999832361937E-2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2400.1400000000003</v>
      </c>
      <c r="D986" s="1">
        <f>BILANCA!E8</f>
        <v>1822.14</v>
      </c>
      <c r="E986" s="1">
        <v>0</v>
      </c>
      <c r="F986" s="1">
        <v>0</v>
      </c>
      <c r="G986" s="2">
        <f t="shared" si="22"/>
        <v>18.13326</v>
      </c>
      <c r="H986" s="2">
        <f t="shared" si="19"/>
        <v>0.28000000000042746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3553.96</v>
      </c>
      <c r="D988" s="1">
        <f>BILANCA!E10</f>
        <v>3553.96</v>
      </c>
      <c r="E988" s="1">
        <v>0</v>
      </c>
      <c r="F988" s="1">
        <v>0</v>
      </c>
      <c r="G988" s="2">
        <f t="shared" si="22"/>
        <v>53.309399999999997</v>
      </c>
      <c r="H988" s="2">
        <f t="shared" si="19"/>
        <v>7.999999999992724E-2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1153.82</v>
      </c>
      <c r="D989" s="1">
        <f>BILANCA!E11</f>
        <v>1731.82</v>
      </c>
      <c r="E989" s="1">
        <v>0</v>
      </c>
      <c r="F989" s="1">
        <v>0</v>
      </c>
      <c r="G989" s="2">
        <f t="shared" si="22"/>
        <v>27.70476</v>
      </c>
      <c r="H989" s="2">
        <f t="shared" si="19"/>
        <v>0.36000000000012733</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511220.82000000007</v>
      </c>
      <c r="D990" s="1">
        <f>BILANCA!E12</f>
        <v>501292.83000000007</v>
      </c>
      <c r="E990" s="1">
        <v>0</v>
      </c>
      <c r="F990" s="1">
        <v>0</v>
      </c>
      <c r="G990" s="2">
        <f t="shared" si="22"/>
        <v>10596.645360000002</v>
      </c>
      <c r="H990" s="2">
        <f t="shared" si="19"/>
        <v>0.34999999986030161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469221.31</v>
      </c>
      <c r="D991" s="1">
        <f>BILANCA!E13</f>
        <v>444774.43000000005</v>
      </c>
      <c r="E991" s="1">
        <v>0</v>
      </c>
      <c r="F991" s="1">
        <v>0</v>
      </c>
      <c r="G991" s="2">
        <f t="shared" si="22"/>
        <v>10870.161360000002</v>
      </c>
      <c r="H991" s="2">
        <f t="shared" si="19"/>
        <v>0.74000000004889444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833907.37</v>
      </c>
      <c r="D993" s="1">
        <f>BILANCA!E15</f>
        <v>768512.54</v>
      </c>
      <c r="E993" s="1">
        <v>0</v>
      </c>
      <c r="F993" s="1">
        <v>0</v>
      </c>
      <c r="G993" s="2">
        <f t="shared" si="22"/>
        <v>23709.324500000002</v>
      </c>
      <c r="H993" s="2">
        <f t="shared" si="19"/>
        <v>0.82999999995809048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364686.06</v>
      </c>
      <c r="D996" s="1">
        <f>BILANCA!E18</f>
        <v>323738.11</v>
      </c>
      <c r="E996" s="1">
        <v>0</v>
      </c>
      <c r="F996" s="1">
        <v>0</v>
      </c>
      <c r="G996" s="2">
        <f t="shared" si="22"/>
        <v>13158.109639999999</v>
      </c>
      <c r="H996" s="2">
        <f t="shared" si="19"/>
        <v>0.16999999998370185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39773.74000000002</v>
      </c>
      <c r="D997" s="1">
        <f>BILANCA!E19</f>
        <v>54329.74000000002</v>
      </c>
      <c r="E997" s="1">
        <v>0</v>
      </c>
      <c r="F997" s="1">
        <v>0</v>
      </c>
      <c r="G997" s="2">
        <f t="shared" si="22"/>
        <v>2078.0650800000012</v>
      </c>
      <c r="H997" s="2">
        <f t="shared" si="19"/>
        <v>0.51999999996041879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104645.12</v>
      </c>
      <c r="D998" s="1">
        <f>BILANCA!E20</f>
        <v>117328.8</v>
      </c>
      <c r="E998" s="1">
        <v>0</v>
      </c>
      <c r="F998" s="1">
        <v>0</v>
      </c>
      <c r="G998" s="2">
        <f t="shared" si="22"/>
        <v>5089.5407999999998</v>
      </c>
      <c r="H998" s="2">
        <f t="shared" si="19"/>
        <v>0.319999999992433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4362.21</v>
      </c>
      <c r="D999" s="1">
        <f>BILANCA!E21</f>
        <v>3862.65</v>
      </c>
      <c r="E999" s="1">
        <v>0</v>
      </c>
      <c r="F999" s="1">
        <v>0</v>
      </c>
      <c r="G999" s="2">
        <f t="shared" si="22"/>
        <v>193.40016000000003</v>
      </c>
      <c r="H999" s="2">
        <f t="shared" si="19"/>
        <v>0.55999999999994543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3502.45</v>
      </c>
      <c r="D1000" s="1">
        <f>BILANCA!E22</f>
        <v>3502.46</v>
      </c>
      <c r="E1000" s="1">
        <v>0</v>
      </c>
      <c r="F1000" s="1">
        <v>0</v>
      </c>
      <c r="G1000" s="2">
        <f t="shared" si="22"/>
        <v>178.62529000000001</v>
      </c>
      <c r="H1000" s="2">
        <f t="shared" si="19"/>
        <v>0.90999999999985448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6517.05</v>
      </c>
      <c r="D1003" s="1">
        <f>BILANCA!E25</f>
        <v>9864.73</v>
      </c>
      <c r="E1003" s="1">
        <v>0</v>
      </c>
      <c r="F1003" s="1">
        <v>0</v>
      </c>
      <c r="G1003" s="2">
        <f t="shared" si="22"/>
        <v>524.93020000000001</v>
      </c>
      <c r="H1003" s="2">
        <f t="shared" si="19"/>
        <v>0.32000000000061846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57402.43</v>
      </c>
      <c r="D1004" s="1">
        <f>BILANCA!E26</f>
        <v>66372.350000000006</v>
      </c>
      <c r="E1004" s="1">
        <v>0</v>
      </c>
      <c r="F1004" s="1">
        <v>0</v>
      </c>
      <c r="G1004" s="2">
        <f t="shared" si="22"/>
        <v>3993.0897300000006</v>
      </c>
      <c r="H1004" s="2">
        <f t="shared" si="19"/>
        <v>0.7800000000061118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136655.51999999999</v>
      </c>
      <c r="D1006" s="1">
        <f>BILANCA!E28</f>
        <v>146601.25</v>
      </c>
      <c r="E1006" s="1">
        <v>0</v>
      </c>
      <c r="F1006" s="1">
        <v>0</v>
      </c>
      <c r="G1006" s="2">
        <f t="shared" si="22"/>
        <v>9886.7344599999997</v>
      </c>
      <c r="H1006" s="2">
        <f t="shared" si="19"/>
        <v>0.73000000001047738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2225.7700000000041</v>
      </c>
      <c r="D1013" s="1">
        <f>BILANCA!E35</f>
        <v>2188.6600000000035</v>
      </c>
      <c r="E1013" s="1">
        <v>0</v>
      </c>
      <c r="F1013" s="1">
        <v>0</v>
      </c>
      <c r="G1013" s="2">
        <f t="shared" si="22"/>
        <v>198.09270000000032</v>
      </c>
      <c r="H1013" s="2">
        <f t="shared" si="19"/>
        <v>0.569999999992433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59874.69</v>
      </c>
      <c r="D1014" s="1">
        <f>BILANCA!E36</f>
        <v>61205.69</v>
      </c>
      <c r="E1014" s="1">
        <v>0</v>
      </c>
      <c r="F1014" s="1">
        <v>0</v>
      </c>
      <c r="G1014" s="2">
        <f t="shared" si="22"/>
        <v>5650.8681700000006</v>
      </c>
      <c r="H1014" s="2">
        <f t="shared" si="19"/>
        <v>0.61999999999534339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161.5</v>
      </c>
      <c r="D1015" s="1">
        <f>BILANCA!E37</f>
        <v>161.5</v>
      </c>
      <c r="E1015" s="1">
        <v>0</v>
      </c>
      <c r="F1015" s="1">
        <v>0</v>
      </c>
      <c r="G1015" s="2">
        <f t="shared" si="22"/>
        <v>15.504000000000001</v>
      </c>
      <c r="H1015" s="2">
        <f t="shared" si="19"/>
        <v>1</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57810.42</v>
      </c>
      <c r="D1018" s="1">
        <f>BILANCA!E40</f>
        <v>59178.53</v>
      </c>
      <c r="E1018" s="1">
        <v>0</v>
      </c>
      <c r="F1018" s="1">
        <v>0</v>
      </c>
      <c r="G1018" s="2">
        <f t="shared" si="22"/>
        <v>6165.8618000000006</v>
      </c>
      <c r="H1018" s="2">
        <f t="shared" si="19"/>
        <v>0.88999999999941792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72605.899999999994</v>
      </c>
      <c r="D1032" s="1">
        <f>BILANCA!E54</f>
        <v>69238.009999999995</v>
      </c>
      <c r="E1032" s="1">
        <v>0</v>
      </c>
      <c r="F1032" s="1">
        <v>0</v>
      </c>
      <c r="G1032" s="2">
        <f t="shared" si="22"/>
        <v>10343.014079999999</v>
      </c>
      <c r="H1032" s="2">
        <f t="shared" si="19"/>
        <v>0.11000000000058208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72605.899999999994</v>
      </c>
      <c r="D1033" s="1">
        <f>BILANCA!E55</f>
        <v>69238.009999999995</v>
      </c>
      <c r="E1033" s="1">
        <v>0</v>
      </c>
      <c r="F1033" s="1">
        <v>0</v>
      </c>
      <c r="G1033" s="2">
        <f t="shared" si="22"/>
        <v>10554.096</v>
      </c>
      <c r="H1033" s="2">
        <f t="shared" si="19"/>
        <v>0.11000000000058208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82637.63</v>
      </c>
      <c r="D1046" s="1">
        <f>BILANCA!E68</f>
        <v>103468.63</v>
      </c>
      <c r="E1046" s="1">
        <v>0</v>
      </c>
      <c r="F1046" s="1">
        <v>0</v>
      </c>
      <c r="G1046" s="2">
        <f t="shared" si="22"/>
        <v>18243.218069999999</v>
      </c>
      <c r="H1046" s="2">
        <f t="shared" si="19"/>
        <v>0.73999999999068677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11611.67</v>
      </c>
      <c r="D1047" s="1">
        <f>BILANCA!E69</f>
        <v>13383.12</v>
      </c>
      <c r="E1047" s="1">
        <v>0</v>
      </c>
      <c r="F1047" s="1">
        <v>0</v>
      </c>
      <c r="G1047" s="2">
        <f t="shared" si="22"/>
        <v>2456.18624</v>
      </c>
      <c r="H1047" s="2">
        <f t="shared" si="19"/>
        <v>0.4500000000007276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11611.67</v>
      </c>
      <c r="D1048" s="1">
        <f>BILANCA!E70</f>
        <v>13383.12</v>
      </c>
      <c r="E1048" s="1">
        <v>0</v>
      </c>
      <c r="F1048" s="1">
        <v>0</v>
      </c>
      <c r="G1048" s="2">
        <f t="shared" si="22"/>
        <v>2494.5641500000002</v>
      </c>
      <c r="H1048" s="2">
        <f t="shared" si="19"/>
        <v>0.4500000000007276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11611.67</v>
      </c>
      <c r="D1050" s="1">
        <f>BILANCA!E72</f>
        <v>13383.12</v>
      </c>
      <c r="E1050" s="1">
        <v>0</v>
      </c>
      <c r="F1050" s="1">
        <v>0</v>
      </c>
      <c r="G1050" s="2">
        <f t="shared" si="22"/>
        <v>2571.3199700000005</v>
      </c>
      <c r="H1050" s="2">
        <f t="shared" si="19"/>
        <v>0.4500000000007276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4284.91</v>
      </c>
      <c r="D1056" s="1">
        <f>BILANCA!E78</f>
        <v>2806.49</v>
      </c>
      <c r="E1056" s="1">
        <v>0</v>
      </c>
      <c r="F1056" s="1">
        <v>0</v>
      </c>
      <c r="G1056" s="2">
        <f t="shared" si="22"/>
        <v>722.5459699999999</v>
      </c>
      <c r="H1056" s="2">
        <f t="shared" si="19"/>
        <v>0.57999999999992724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4284.91</v>
      </c>
      <c r="D1064" s="1">
        <f>BILANCA!E86</f>
        <v>2806.49</v>
      </c>
      <c r="E1064" s="1">
        <v>0</v>
      </c>
      <c r="F1064" s="1">
        <v>0</v>
      </c>
      <c r="G1064" s="2">
        <f t="shared" si="22"/>
        <v>801.72909000000004</v>
      </c>
      <c r="H1064" s="2">
        <f t="shared" si="19"/>
        <v>0.57999999999992724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6064.97</v>
      </c>
      <c r="D1124" s="1">
        <f>BILANCA!E146</f>
        <v>16692.850000000002</v>
      </c>
      <c r="E1124" s="1">
        <v>0</v>
      </c>
      <c r="F1124" s="1">
        <v>0</v>
      </c>
      <c r="G1124" s="2">
        <f t="shared" si="22"/>
        <v>5562.5444700000007</v>
      </c>
      <c r="H1124" s="2">
        <f t="shared" si="23"/>
        <v>0.17999999999756255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4283.76</v>
      </c>
      <c r="D1127" s="1">
        <f>BILANCA!E149</f>
        <v>15743.7</v>
      </c>
      <c r="E1127" s="1">
        <v>0</v>
      </c>
      <c r="F1127" s="1">
        <v>0</v>
      </c>
      <c r="G1127" s="2">
        <f t="shared" si="22"/>
        <v>5151.0470399999995</v>
      </c>
      <c r="H1127" s="2">
        <f t="shared" si="23"/>
        <v>0.53999999999905413</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1998.55</v>
      </c>
      <c r="D1129" s="1">
        <f>BILANCA!E151</f>
        <v>14693.17</v>
      </c>
      <c r="E1129" s="1">
        <v>0</v>
      </c>
      <c r="F1129" s="1">
        <v>0</v>
      </c>
      <c r="G1129" s="2">
        <f t="shared" si="22"/>
        <v>4582.1939400000001</v>
      </c>
      <c r="H1129" s="2">
        <f t="shared" si="23"/>
        <v>0.62000000000011823</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1568.38</v>
      </c>
      <c r="D1133" s="1">
        <f>BILANCA!E155</f>
        <v>345.25</v>
      </c>
      <c r="E1133" s="1">
        <v>0</v>
      </c>
      <c r="F1133" s="1">
        <v>0</v>
      </c>
      <c r="G1133" s="2">
        <f t="shared" si="22"/>
        <v>338.83199999999999</v>
      </c>
      <c r="H1133" s="2">
        <f t="shared" si="23"/>
        <v>0.63000000000010914</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716.83</v>
      </c>
      <c r="D1135" s="1">
        <f>BILANCA!E157</f>
        <v>705.28</v>
      </c>
      <c r="E1135" s="1">
        <v>0</v>
      </c>
      <c r="F1135" s="1">
        <v>0</v>
      </c>
      <c r="G1135" s="2">
        <f t="shared" si="22"/>
        <v>323.36327999999997</v>
      </c>
      <c r="H1135" s="2">
        <f t="shared" si="23"/>
        <v>0.44999999999993179</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1781.21</v>
      </c>
      <c r="D1137" s="1">
        <f>BILANCA!E159</f>
        <v>949.15</v>
      </c>
      <c r="E1137" s="1">
        <v>0</v>
      </c>
      <c r="F1137" s="1">
        <v>0</v>
      </c>
      <c r="G1137" s="2">
        <f t="shared" si="22"/>
        <v>566.64454000000001</v>
      </c>
      <c r="H1137" s="2">
        <f t="shared" si="23"/>
        <v>0.36000000000001364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591.57000000000005</v>
      </c>
      <c r="D1142" s="1">
        <f>BILANCA!E164</f>
        <v>0</v>
      </c>
      <c r="E1142" s="1">
        <v>0</v>
      </c>
      <c r="F1142" s="1">
        <v>0</v>
      </c>
      <c r="G1142" s="2">
        <f t="shared" si="22"/>
        <v>94.059630000000013</v>
      </c>
      <c r="H1142" s="2">
        <f t="shared" si="23"/>
        <v>0.42999999999994998</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591.57000000000005</v>
      </c>
      <c r="D1144" s="1">
        <f>BILANCA!E166</f>
        <v>0</v>
      </c>
      <c r="E1144" s="1">
        <v>0</v>
      </c>
      <c r="F1144" s="1">
        <v>0</v>
      </c>
      <c r="G1144" s="2">
        <f t="shared" si="22"/>
        <v>95.242770000000007</v>
      </c>
      <c r="H1144" s="2">
        <f t="shared" si="23"/>
        <v>0.42999999999994998</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60084.51</v>
      </c>
      <c r="D1148" s="1">
        <f>BILANCA!E170</f>
        <v>70586.17</v>
      </c>
      <c r="E1148" s="1">
        <v>0</v>
      </c>
      <c r="F1148" s="1">
        <v>0</v>
      </c>
      <c r="G1148" s="2">
        <f t="shared" si="22"/>
        <v>33207.380250000002</v>
      </c>
      <c r="H1148" s="2">
        <f t="shared" si="23"/>
        <v>0.6599999999962165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60084.51</v>
      </c>
      <c r="D1151" s="1">
        <f>BILANCA!E173</f>
        <v>70586.17</v>
      </c>
      <c r="E1151" s="1">
        <v>0</v>
      </c>
      <c r="F1151" s="1">
        <v>0</v>
      </c>
      <c r="G1151" s="2">
        <f t="shared" si="22"/>
        <v>33811.150800000003</v>
      </c>
      <c r="H1151" s="2">
        <f t="shared" si="23"/>
        <v>0.6599999999962165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596258.59000000008</v>
      </c>
      <c r="D1152" s="1">
        <f>BILANCA!E175</f>
        <v>606583.59999999986</v>
      </c>
      <c r="E1152" s="1">
        <v>0</v>
      </c>
      <c r="F1152" s="1">
        <v>0</v>
      </c>
      <c r="G1152" s="2">
        <f t="shared" si="22"/>
        <v>305792.95851000003</v>
      </c>
      <c r="H1152" s="2">
        <f t="shared" si="23"/>
        <v>0.81000000005587935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71730.55</v>
      </c>
      <c r="D1153" s="1">
        <f>BILANCA!E176</f>
        <v>85513.06</v>
      </c>
      <c r="E1153" s="1">
        <v>0</v>
      </c>
      <c r="F1153" s="1">
        <v>0</v>
      </c>
      <c r="G1153" s="2">
        <f t="shared" si="22"/>
        <v>41268.633900000001</v>
      </c>
      <c r="H1153" s="2">
        <f t="shared" si="23"/>
        <v>0.50999999999476131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71730.55</v>
      </c>
      <c r="D1154" s="1">
        <f>BILANCA!E177</f>
        <v>85513.06</v>
      </c>
      <c r="E1154" s="1">
        <v>0</v>
      </c>
      <c r="F1154" s="1">
        <v>0</v>
      </c>
      <c r="G1154" s="2">
        <f t="shared" si="22"/>
        <v>41511.390570000003</v>
      </c>
      <c r="H1154" s="2">
        <f t="shared" si="23"/>
        <v>0.50999999999476131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56192.53</v>
      </c>
      <c r="D1155" s="1">
        <f>BILANCA!E178</f>
        <v>67702.460000000006</v>
      </c>
      <c r="E1155" s="1">
        <v>0</v>
      </c>
      <c r="F1155" s="1">
        <v>0</v>
      </c>
      <c r="G1155" s="2">
        <f t="shared" si="22"/>
        <v>32954.761400000003</v>
      </c>
      <c r="H1155" s="2">
        <f t="shared" si="23"/>
        <v>0.930000000007567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10520.12</v>
      </c>
      <c r="D1156" s="1">
        <f>BILANCA!E179</f>
        <v>6321.73</v>
      </c>
      <c r="E1156" s="1">
        <v>0</v>
      </c>
      <c r="F1156" s="1">
        <v>0</v>
      </c>
      <c r="G1156" s="2">
        <f t="shared" si="22"/>
        <v>4007.2993399999996</v>
      </c>
      <c r="H1156" s="2">
        <f t="shared" si="23"/>
        <v>0.39000000000123691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69.52</v>
      </c>
      <c r="D1157" s="1">
        <f>BILANCA!E180</f>
        <v>67.94</v>
      </c>
      <c r="E1157" s="1">
        <v>0</v>
      </c>
      <c r="F1157" s="1">
        <v>0</v>
      </c>
      <c r="G1157" s="2">
        <f t="shared" si="22"/>
        <v>35.739599999999996</v>
      </c>
      <c r="H1157" s="2">
        <f t="shared" si="23"/>
        <v>0.54000000000000625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69.52</v>
      </c>
      <c r="D1160" s="1">
        <f>BILANCA!E183</f>
        <v>67.94</v>
      </c>
      <c r="E1160" s="1">
        <v>0</v>
      </c>
      <c r="F1160" s="1">
        <v>0</v>
      </c>
      <c r="G1160" s="2">
        <f t="shared" si="22"/>
        <v>36.355799999999995</v>
      </c>
      <c r="H1160" s="2">
        <f t="shared" si="23"/>
        <v>0.54000000000000625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36.229999999999997</v>
      </c>
      <c r="D1163" s="1">
        <f>BILANCA!E186</f>
        <v>300</v>
      </c>
      <c r="E1163" s="1">
        <v>0</v>
      </c>
      <c r="F1163" s="1">
        <v>0</v>
      </c>
      <c r="G1163" s="2">
        <f t="shared" si="22"/>
        <v>114.5214</v>
      </c>
      <c r="H1163" s="2">
        <f t="shared" si="23"/>
        <v>0.22999999999999687</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4912.1499999999996</v>
      </c>
      <c r="D1165" s="1">
        <f>BILANCA!E188</f>
        <v>11120.93</v>
      </c>
      <c r="E1165" s="1">
        <v>0</v>
      </c>
      <c r="F1165" s="1">
        <v>0</v>
      </c>
      <c r="G1165" s="2">
        <f t="shared" si="22"/>
        <v>4942.0298199999997</v>
      </c>
      <c r="H1165" s="2">
        <f t="shared" si="23"/>
        <v>0.21999999999934516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524528.04</v>
      </c>
      <c r="D1214" s="1">
        <f>BILANCA!E237</f>
        <v>521070.53999999992</v>
      </c>
      <c r="E1214" s="1">
        <v>0</v>
      </c>
      <c r="F1214" s="1">
        <v>0</v>
      </c>
      <c r="G1214" s="2">
        <f t="shared" si="22"/>
        <v>361900.56672</v>
      </c>
      <c r="H1214" s="2">
        <f t="shared" si="23"/>
        <v>0.50000000011641532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513620.97</v>
      </c>
      <c r="D1215" s="1">
        <f>BILANCA!E238</f>
        <v>503114.97</v>
      </c>
      <c r="E1215" s="1">
        <v>0</v>
      </c>
      <c r="F1215" s="1">
        <v>0</v>
      </c>
      <c r="G1215" s="2">
        <f t="shared" si="22"/>
        <v>352605.41112</v>
      </c>
      <c r="H1215" s="2">
        <f t="shared" si="23"/>
        <v>6.0000000055879354E-2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513620.97</v>
      </c>
      <c r="D1216" s="1">
        <f>BILANCA!E239</f>
        <v>503114.97</v>
      </c>
      <c r="E1216" s="1">
        <v>0</v>
      </c>
      <c r="F1216" s="1">
        <v>0</v>
      </c>
      <c r="G1216" s="2">
        <f t="shared" si="22"/>
        <v>354125.26202999998</v>
      </c>
      <c r="H1216" s="2">
        <f t="shared" si="23"/>
        <v>6.0000000055879354E-2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476756.29</v>
      </c>
      <c r="D1217" s="1">
        <f>BILANCA!E240</f>
        <v>462934.81</v>
      </c>
      <c r="E1217" s="1">
        <v>0</v>
      </c>
      <c r="F1217" s="1">
        <v>0</v>
      </c>
      <c r="G1217" s="2">
        <f t="shared" si="22"/>
        <v>328214.46294</v>
      </c>
      <c r="H1217" s="2">
        <f t="shared" si="23"/>
        <v>0.47999999998137355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36864.68</v>
      </c>
      <c r="D1218" s="1">
        <f>BILANCA!E241</f>
        <v>40180.160000000003</v>
      </c>
      <c r="E1218" s="1">
        <v>0</v>
      </c>
      <c r="F1218" s="1">
        <v>0</v>
      </c>
      <c r="G1218" s="2">
        <f t="shared" si="22"/>
        <v>27547.875</v>
      </c>
      <c r="H1218" s="2">
        <f t="shared" si="23"/>
        <v>0.48000000000320142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4250.53</v>
      </c>
      <c r="D1222" s="1">
        <f>BILANCA!E245</f>
        <v>1262.7200000000003</v>
      </c>
      <c r="E1222" s="1">
        <v>0</v>
      </c>
      <c r="F1222" s="1">
        <v>0</v>
      </c>
      <c r="G1222" s="2">
        <f t="shared" si="22"/>
        <v>1619.4568300000001</v>
      </c>
      <c r="H1222" s="2">
        <f t="shared" si="23"/>
        <v>0.75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6455.83</v>
      </c>
      <c r="D1223" s="1">
        <f>BILANCA!E246</f>
        <v>7394.34</v>
      </c>
      <c r="E1223" s="1">
        <v>0</v>
      </c>
      <c r="F1223" s="1">
        <v>0</v>
      </c>
      <c r="G1223" s="2">
        <f t="shared" si="22"/>
        <v>5098.6823999999997</v>
      </c>
      <c r="H1223" s="2">
        <f t="shared" si="23"/>
        <v>0.51000000000021828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6455.83</v>
      </c>
      <c r="D1224" s="1">
        <f>BILANCA!E247</f>
        <v>7394.34</v>
      </c>
      <c r="E1224" s="1">
        <v>0</v>
      </c>
      <c r="F1224" s="1">
        <v>0</v>
      </c>
      <c r="G1224" s="2">
        <f t="shared" si="22"/>
        <v>5119.9269100000001</v>
      </c>
      <c r="H1224" s="2">
        <f t="shared" si="23"/>
        <v>0.51000000000021828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2205.3000000000002</v>
      </c>
      <c r="D1227" s="1">
        <f>BILANCA!E250</f>
        <v>6131.62</v>
      </c>
      <c r="E1227" s="1">
        <v>0</v>
      </c>
      <c r="F1227" s="1">
        <v>0</v>
      </c>
      <c r="G1227" s="2">
        <f t="shared" si="22"/>
        <v>3530.3237600000002</v>
      </c>
      <c r="H1227" s="2">
        <f t="shared" si="23"/>
        <v>0.68000000000029104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2205.3000000000002</v>
      </c>
      <c r="D1229" s="1">
        <f>BILANCA!E252</f>
        <v>6131.62</v>
      </c>
      <c r="E1229" s="1">
        <v>0</v>
      </c>
      <c r="F1229" s="1">
        <v>0</v>
      </c>
      <c r="G1229" s="2">
        <f t="shared" si="22"/>
        <v>3559.2608399999999</v>
      </c>
      <c r="H1229" s="2">
        <f t="shared" si="23"/>
        <v>0.68000000000029104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6064.97</v>
      </c>
      <c r="D1232" s="1">
        <f>BILANCA!E255</f>
        <v>16692.849999999999</v>
      </c>
      <c r="E1232" s="1">
        <v>0</v>
      </c>
      <c r="F1232" s="1">
        <v>0</v>
      </c>
      <c r="G1232" s="2">
        <f t="shared" si="22"/>
        <v>9823.2168299999994</v>
      </c>
      <c r="H1232" s="2">
        <f t="shared" si="23"/>
        <v>0.18000000000120053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591.57000000000005</v>
      </c>
      <c r="D1233" s="1">
        <f>BILANCA!E256</f>
        <v>0</v>
      </c>
      <c r="E1233" s="1">
        <v>0</v>
      </c>
      <c r="F1233" s="1">
        <v>0</v>
      </c>
      <c r="G1233" s="2">
        <f t="shared" si="22"/>
        <v>147.89250000000001</v>
      </c>
      <c r="H1233" s="2">
        <f t="shared" si="23"/>
        <v>0.42999999999994998</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6636.14</v>
      </c>
      <c r="D1236" s="1">
        <f>BILANCA!E259</f>
        <v>31462.75</v>
      </c>
      <c r="E1236" s="1">
        <v>0</v>
      </c>
      <c r="F1236" s="1">
        <v>0</v>
      </c>
      <c r="G1236" s="2">
        <f t="shared" si="22"/>
        <v>17599.09492</v>
      </c>
      <c r="H1236" s="2">
        <f t="shared" si="23"/>
        <v>0.39000000000032742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6636.14</v>
      </c>
      <c r="D1237" s="1">
        <f>BILANCA!E260</f>
        <v>31462.75</v>
      </c>
      <c r="E1237" s="1">
        <v>0</v>
      </c>
      <c r="F1237" s="1">
        <v>0</v>
      </c>
      <c r="G1237" s="2">
        <f t="shared" si="22"/>
        <v>17668.656559999999</v>
      </c>
      <c r="H1237" s="2">
        <f t="shared" si="23"/>
        <v>0.39000000000032742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123.43</v>
      </c>
      <c r="D1240" s="1">
        <f>BILANCA!E264</f>
        <v>0</v>
      </c>
      <c r="E1240" s="1">
        <v>0</v>
      </c>
      <c r="F1240" s="1">
        <v>0</v>
      </c>
      <c r="G1240" s="2">
        <f t="shared" si="22"/>
        <v>31.721510000000002</v>
      </c>
      <c r="H1240" s="2">
        <f t="shared" si="23"/>
        <v>0.43000000000000682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5941.54</v>
      </c>
      <c r="D1241" s="1">
        <f>BILANCA!E265</f>
        <v>16692.849999999999</v>
      </c>
      <c r="E1241" s="1">
        <v>0</v>
      </c>
      <c r="F1241" s="1">
        <v>0</v>
      </c>
      <c r="G1241" s="2">
        <f t="shared" si="22"/>
        <v>10146.42792</v>
      </c>
      <c r="H1241" s="2">
        <f t="shared" si="23"/>
        <v>0.61000000000149157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591.57000000000005</v>
      </c>
      <c r="D1243" s="1">
        <f>BILANCA!E267</f>
        <v>0</v>
      </c>
      <c r="E1243" s="1">
        <v>0</v>
      </c>
      <c r="F1243" s="1">
        <v>0</v>
      </c>
      <c r="G1243" s="2">
        <f t="shared" si="24"/>
        <v>153.80820000000003</v>
      </c>
      <c r="H1243" s="2">
        <f t="shared" si="23"/>
        <v>0.42999999999994998</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4284.91</v>
      </c>
      <c r="D1244" s="1">
        <f>BILANCA!E268</f>
        <v>2806.49</v>
      </c>
      <c r="E1244" s="1">
        <v>0</v>
      </c>
      <c r="F1244" s="1">
        <v>0</v>
      </c>
      <c r="G1244" s="2">
        <f t="shared" si="24"/>
        <v>2583.3492900000001</v>
      </c>
      <c r="H1244" s="2">
        <f t="shared" si="23"/>
        <v>0.57999999999992724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71730.55</v>
      </c>
      <c r="D1264" s="1">
        <f>BILANCA!E288</f>
        <v>85513.06</v>
      </c>
      <c r="E1264" s="1">
        <v>0</v>
      </c>
      <c r="F1264" s="1">
        <v>0</v>
      </c>
      <c r="G1264" s="2">
        <f t="shared" si="24"/>
        <v>68214.62427</v>
      </c>
      <c r="H1264" s="2">
        <f t="shared" si="23"/>
        <v>0.50999999999476131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114.74</v>
      </c>
      <c r="D1274" s="1">
        <f>BILANCA!E298</f>
        <v>0</v>
      </c>
      <c r="E1274" s="1">
        <v>0</v>
      </c>
      <c r="F1274" s="1">
        <v>0</v>
      </c>
      <c r="G1274" s="2">
        <f t="shared" si="24"/>
        <v>33.389339999999997</v>
      </c>
      <c r="H1274" s="2">
        <f t="shared" si="23"/>
        <v>0.26000000000000512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4582.26</v>
      </c>
      <c r="D1278" s="1">
        <f>BILANCA!E302</f>
        <v>7990.92</v>
      </c>
      <c r="E1278" s="1">
        <v>0</v>
      </c>
      <c r="F1278" s="1">
        <v>0</v>
      </c>
      <c r="G1278" s="2">
        <f t="shared" si="24"/>
        <v>6066.4094999999998</v>
      </c>
      <c r="H1278" s="2">
        <f t="shared" si="23"/>
        <v>0.34000000000014552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935692.32000000007</v>
      </c>
      <c r="D1408" s="1">
        <f>'RAS-funkcijski'!E114</f>
        <v>1125249.53</v>
      </c>
      <c r="E1408" s="1">
        <v>0</v>
      </c>
      <c r="F1408" s="1">
        <v>0</v>
      </c>
      <c r="G1408" s="2">
        <f t="shared" si="24"/>
        <v>350481.05180000002</v>
      </c>
      <c r="H1408" s="2">
        <f t="shared" si="27"/>
        <v>0.7900000000372529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896241.4</v>
      </c>
      <c r="D1409" s="1">
        <f>'RAS-funkcijski'!E115</f>
        <v>1076503.57</v>
      </c>
      <c r="E1409" s="1">
        <v>0</v>
      </c>
      <c r="F1409" s="1">
        <v>0</v>
      </c>
      <c r="G1409" s="2">
        <f t="shared" si="24"/>
        <v>338466.58794</v>
      </c>
      <c r="H1409" s="2">
        <f t="shared" si="27"/>
        <v>0.82999999995809048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896241.4</v>
      </c>
      <c r="D1411" s="1">
        <f>'RAS-funkcijski'!E117</f>
        <v>1076503.57</v>
      </c>
      <c r="E1411" s="1">
        <v>0</v>
      </c>
      <c r="F1411" s="1">
        <v>0</v>
      </c>
      <c r="G1411" s="2">
        <f t="shared" si="24"/>
        <v>344565.08502</v>
      </c>
      <c r="H1411" s="2">
        <f t="shared" si="27"/>
        <v>0.82999999995809048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39450.92</v>
      </c>
      <c r="D1420" s="1">
        <f>'RAS-funkcijski'!E126</f>
        <v>48745.96</v>
      </c>
      <c r="E1420" s="1">
        <v>0</v>
      </c>
      <c r="F1420" s="1">
        <v>0</v>
      </c>
      <c r="G1420" s="2">
        <f t="shared" si="24"/>
        <v>16707.02648</v>
      </c>
      <c r="H1420" s="2">
        <f t="shared" si="27"/>
        <v>0.12000000000261934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935692.32000000007</v>
      </c>
      <c r="D1435" s="13">
        <f>'RAS-funkcijski'!E141</f>
        <v>1125249.53</v>
      </c>
      <c r="E1435" s="13">
        <v>0</v>
      </c>
      <c r="F1435" s="13">
        <v>0</v>
      </c>
      <c r="G1435" s="14">
        <f t="shared" si="24"/>
        <v>436508.21906000003</v>
      </c>
      <c r="H1435" s="14">
        <f t="shared" si="27"/>
        <v>0.7900000000372529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6224.4</v>
      </c>
      <c r="D1436" s="6">
        <f>'P-VRIO'!E5</f>
        <v>15326.79</v>
      </c>
      <c r="E1436" s="6">
        <v>0</v>
      </c>
      <c r="F1436" s="6">
        <v>0</v>
      </c>
      <c r="G1436" s="7">
        <f t="shared" si="24"/>
        <v>36.877980000000001</v>
      </c>
      <c r="H1436" s="7">
        <f t="shared" si="27"/>
        <v>0.60999999999876309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15326.79</v>
      </c>
      <c r="E1437" s="1">
        <v>0</v>
      </c>
      <c r="F1437" s="1">
        <v>0</v>
      </c>
      <c r="G1437" s="2">
        <f t="shared" si="24"/>
        <v>61.307160000000003</v>
      </c>
      <c r="H1437" s="2">
        <f t="shared" si="27"/>
        <v>0.20999999999912689</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15326.79</v>
      </c>
      <c r="E1438" s="1">
        <v>0</v>
      </c>
      <c r="F1438" s="1">
        <v>0</v>
      </c>
      <c r="G1438" s="2">
        <f t="shared" si="24"/>
        <v>91.960740000000001</v>
      </c>
      <c r="H1438" s="2">
        <f t="shared" si="27"/>
        <v>0.20999999999912689</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15326.79</v>
      </c>
      <c r="E1440" s="1">
        <v>0</v>
      </c>
      <c r="F1440" s="1">
        <v>0</v>
      </c>
      <c r="G1440" s="2">
        <f t="shared" si="24"/>
        <v>153.26790000000003</v>
      </c>
      <c r="H1440" s="2">
        <f t="shared" si="27"/>
        <v>0.20999999999912689</v>
      </c>
      <c r="I1440" s="10">
        <f t="shared" si="28"/>
        <v>32.186258999866183</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6224.4</v>
      </c>
      <c r="D1453" s="1">
        <f>'P-VRIO'!E22</f>
        <v>0</v>
      </c>
      <c r="E1453" s="1">
        <v>0</v>
      </c>
      <c r="F1453" s="1">
        <v>0</v>
      </c>
      <c r="G1453" s="2">
        <f t="shared" si="24"/>
        <v>112.03919999999998</v>
      </c>
      <c r="H1453" s="2">
        <f t="shared" si="27"/>
        <v>0.3999999999996362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6224.4</v>
      </c>
      <c r="D1454" s="1">
        <f>'P-VRIO'!E23</f>
        <v>0</v>
      </c>
      <c r="E1454" s="1">
        <v>0</v>
      </c>
      <c r="F1454" s="1">
        <v>0</v>
      </c>
      <c r="G1454" s="2">
        <f t="shared" si="24"/>
        <v>118.2636</v>
      </c>
      <c r="H1454" s="2">
        <f t="shared" si="27"/>
        <v>0.3999999999996362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6224.4</v>
      </c>
      <c r="D1456" s="1">
        <f>'P-VRIO'!E25</f>
        <v>0</v>
      </c>
      <c r="E1456" s="1">
        <v>0</v>
      </c>
      <c r="F1456" s="1">
        <v>0</v>
      </c>
      <c r="G1456" s="2">
        <f t="shared" si="24"/>
        <v>130.7124</v>
      </c>
      <c r="H1456" s="2">
        <f t="shared" si="27"/>
        <v>0.3999999999996362</v>
      </c>
      <c r="I1456" s="10">
        <f t="shared" si="30"/>
        <v>52.284959999952449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71730.55</v>
      </c>
      <c r="D1480" s="6"/>
      <c r="E1480" s="6">
        <v>0</v>
      </c>
      <c r="F1480" s="6">
        <v>0</v>
      </c>
      <c r="G1480" s="7">
        <f t="shared" ref="G1480:G1580" si="34">B1480/1000*C1480</f>
        <v>71.730550000000008</v>
      </c>
      <c r="H1480" s="7">
        <f t="shared" ref="H1480:H1580" si="35">ABS(C1480-ROUND(C1480,0))</f>
        <v>0.44999999999708962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1126548.29</v>
      </c>
      <c r="D1481" s="1">
        <v>0</v>
      </c>
      <c r="E1481" s="1">
        <v>0</v>
      </c>
      <c r="F1481" s="1">
        <v>0</v>
      </c>
      <c r="G1481" s="2">
        <f t="shared" si="34"/>
        <v>2253.0965799999999</v>
      </c>
      <c r="H1481" s="2">
        <f t="shared" si="35"/>
        <v>0.2900000000372529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3701.37</v>
      </c>
      <c r="D1482" s="1">
        <v>0</v>
      </c>
      <c r="E1482" s="1">
        <v>0</v>
      </c>
      <c r="F1482" s="1">
        <v>0</v>
      </c>
      <c r="G1482" s="2">
        <f t="shared" si="34"/>
        <v>11.10411</v>
      </c>
      <c r="H1482" s="2">
        <f t="shared" si="35"/>
        <v>0.36999999999989086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1122846.92</v>
      </c>
      <c r="D1483" s="1">
        <v>0</v>
      </c>
      <c r="E1483" s="1">
        <v>0</v>
      </c>
      <c r="F1483" s="1">
        <v>0</v>
      </c>
      <c r="G1483" s="2">
        <f t="shared" si="34"/>
        <v>4491.3876799999998</v>
      </c>
      <c r="H1483" s="2">
        <f t="shared" si="35"/>
        <v>8.0000000074505806E-2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841637.57</v>
      </c>
      <c r="D1484" s="1">
        <v>0</v>
      </c>
      <c r="E1484" s="1">
        <v>0</v>
      </c>
      <c r="F1484" s="1">
        <v>0</v>
      </c>
      <c r="G1484" s="2">
        <f t="shared" si="34"/>
        <v>4208.1878500000003</v>
      </c>
      <c r="H1484" s="2">
        <f t="shared" si="35"/>
        <v>0.43000000005122274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180681.32</v>
      </c>
      <c r="D1485" s="1">
        <v>0</v>
      </c>
      <c r="E1485" s="1">
        <v>0</v>
      </c>
      <c r="F1485" s="1">
        <v>0</v>
      </c>
      <c r="G1485" s="2">
        <f t="shared" si="34"/>
        <v>1084.0879200000002</v>
      </c>
      <c r="H1485" s="2">
        <f t="shared" si="35"/>
        <v>0.32000000000698492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514.92999999999995</v>
      </c>
      <c r="D1486" s="1">
        <v>0</v>
      </c>
      <c r="E1486" s="1">
        <v>0</v>
      </c>
      <c r="F1486" s="1">
        <v>0</v>
      </c>
      <c r="G1486" s="2">
        <f t="shared" si="34"/>
        <v>3.6045099999999999</v>
      </c>
      <c r="H1486" s="2">
        <f t="shared" si="35"/>
        <v>7.0000000000050022E-2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89410.51</v>
      </c>
      <c r="D1489" s="1">
        <v>0</v>
      </c>
      <c r="E1489" s="1">
        <v>0</v>
      </c>
      <c r="F1489" s="1">
        <v>0</v>
      </c>
      <c r="G1489" s="2">
        <f t="shared" si="34"/>
        <v>894.10509999999999</v>
      </c>
      <c r="H1489" s="2">
        <f t="shared" si="35"/>
        <v>0.49000000000523869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10602.59</v>
      </c>
      <c r="D1491" s="1">
        <v>0</v>
      </c>
      <c r="E1491" s="1">
        <v>0</v>
      </c>
      <c r="F1491" s="1">
        <v>0</v>
      </c>
      <c r="G1491" s="2">
        <f t="shared" si="34"/>
        <v>127.23108000000001</v>
      </c>
      <c r="H1491" s="2">
        <f t="shared" si="35"/>
        <v>0.40999999999985448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1112765.78</v>
      </c>
      <c r="D1499" s="1">
        <v>0</v>
      </c>
      <c r="E1499" s="1">
        <v>0</v>
      </c>
      <c r="F1499" s="1">
        <v>0</v>
      </c>
      <c r="G1499" s="2">
        <f t="shared" si="34"/>
        <v>22255.315600000002</v>
      </c>
      <c r="H1499" s="2">
        <f t="shared" si="35"/>
        <v>0.21999999997206032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5477.14</v>
      </c>
      <c r="D1500" s="1">
        <v>0</v>
      </c>
      <c r="E1500" s="1">
        <v>0</v>
      </c>
      <c r="F1500" s="1">
        <v>0</v>
      </c>
      <c r="G1500" s="2">
        <f t="shared" si="34"/>
        <v>115.01994000000002</v>
      </c>
      <c r="H1500" s="2">
        <f t="shared" si="35"/>
        <v>0.14000000000032742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1107288.6400000001</v>
      </c>
      <c r="D1501" s="1">
        <v>0</v>
      </c>
      <c r="E1501" s="1">
        <v>0</v>
      </c>
      <c r="F1501" s="1">
        <v>0</v>
      </c>
      <c r="G1501" s="2">
        <f t="shared" si="34"/>
        <v>24360.35008</v>
      </c>
      <c r="H1501" s="2">
        <f t="shared" si="35"/>
        <v>0.35999999986961484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830127.64</v>
      </c>
      <c r="D1502" s="1">
        <v>0</v>
      </c>
      <c r="E1502" s="1">
        <v>0</v>
      </c>
      <c r="F1502" s="1">
        <v>0</v>
      </c>
      <c r="G1502" s="2">
        <f t="shared" si="34"/>
        <v>19092.935720000001</v>
      </c>
      <c r="H1502" s="2">
        <f t="shared" si="35"/>
        <v>0.35999999998603016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184879.71</v>
      </c>
      <c r="D1503" s="1">
        <v>0</v>
      </c>
      <c r="E1503" s="1">
        <v>0</v>
      </c>
      <c r="F1503" s="1">
        <v>0</v>
      </c>
      <c r="G1503" s="2">
        <f t="shared" si="34"/>
        <v>4437.1130400000002</v>
      </c>
      <c r="H1503" s="2">
        <f t="shared" si="35"/>
        <v>0.29000000000814907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516.51</v>
      </c>
      <c r="D1504" s="1">
        <v>0</v>
      </c>
      <c r="E1504" s="1">
        <v>0</v>
      </c>
      <c r="F1504" s="1">
        <v>0</v>
      </c>
      <c r="G1504" s="2">
        <f t="shared" si="34"/>
        <v>12.912750000000001</v>
      </c>
      <c r="H1504" s="2">
        <f t="shared" si="35"/>
        <v>0.49000000000000909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89146.74</v>
      </c>
      <c r="D1507" s="1">
        <v>0</v>
      </c>
      <c r="E1507" s="1">
        <v>0</v>
      </c>
      <c r="F1507" s="1">
        <v>0</v>
      </c>
      <c r="G1507" s="2">
        <f t="shared" si="34"/>
        <v>2496.1087200000002</v>
      </c>
      <c r="H1507" s="2">
        <f t="shared" si="35"/>
        <v>0.25999999999476131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2618.04</v>
      </c>
      <c r="D1509" s="1">
        <v>0</v>
      </c>
      <c r="E1509" s="1">
        <v>0</v>
      </c>
      <c r="F1509" s="1">
        <v>0</v>
      </c>
      <c r="G1509" s="2">
        <f t="shared" si="34"/>
        <v>78.541199999999989</v>
      </c>
      <c r="H1509" s="2">
        <f t="shared" si="35"/>
        <v>3.999999999996362E-2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85513.060000000056</v>
      </c>
      <c r="D1517" s="1">
        <v>0</v>
      </c>
      <c r="E1517" s="1">
        <v>0</v>
      </c>
      <c r="F1517" s="1">
        <v>0</v>
      </c>
      <c r="G1517" s="2">
        <f t="shared" si="34"/>
        <v>3249.4962800000021</v>
      </c>
      <c r="H1517" s="2">
        <f t="shared" si="35"/>
        <v>6.0000000055879354E-2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85513.060000000012</v>
      </c>
      <c r="D1576" s="1">
        <v>0</v>
      </c>
      <c r="E1576" s="1">
        <v>0</v>
      </c>
      <c r="F1576" s="1">
        <v>0</v>
      </c>
      <c r="G1576" s="2">
        <f t="shared" si="34"/>
        <v>8294.7668200000007</v>
      </c>
      <c r="H1576" s="2">
        <f t="shared" si="35"/>
        <v>6.0000000012223609E-2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2806.49</v>
      </c>
      <c r="D1577" s="1">
        <v>0</v>
      </c>
      <c r="E1577" s="1">
        <v>0</v>
      </c>
      <c r="F1577" s="1">
        <v>0</v>
      </c>
      <c r="G1577" s="2">
        <f t="shared" si="34"/>
        <v>275.03602000000001</v>
      </c>
      <c r="H1577" s="2">
        <f t="shared" si="35"/>
        <v>0.48999999999978172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82706.570000000007</v>
      </c>
      <c r="D1578" s="1">
        <v>0</v>
      </c>
      <c r="E1578" s="1">
        <v>0</v>
      </c>
      <c r="F1578" s="1">
        <v>0</v>
      </c>
      <c r="G1578" s="2">
        <f t="shared" si="34"/>
        <v>8187.9504300000008</v>
      </c>
      <c r="H1578" s="2">
        <f t="shared" si="35"/>
        <v>0.42999999999301508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10637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936989.14</v>
      </c>
      <c r="I16" s="170">
        <f>'PR-RAS'!E6</f>
        <v>1122054.6499999999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917070.36</v>
      </c>
      <c r="I17" s="170">
        <f>'PR-RAS'!E151</f>
        <v>1099847.1900000002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4250.5300000000552</v>
      </c>
      <c r="I18" s="170">
        <f>'PR-RAS'!E645</f>
        <v>1262.7199999996928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513620.96000000008</v>
      </c>
      <c r="I20" s="173">
        <f>BILANCA!E7</f>
        <v>503114.97000000009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82637.63</v>
      </c>
      <c r="I21" s="175">
        <f>BILANCA!E68</f>
        <v>103468.63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71730.55</v>
      </c>
      <c r="I22" s="175">
        <f>BILANCA!E176</f>
        <v>85513.06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524528.04</v>
      </c>
      <c r="I23" s="177">
        <f>BILANCA!E237</f>
        <v>521070.53999999992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935692.32000000007</v>
      </c>
      <c r="I27" s="175">
        <f>'RAS-funkcijski'!E114</f>
        <v>1125249.53</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935692.32000000007</v>
      </c>
      <c r="I28" s="179">
        <f>'RAS-funkcijski'!E141</f>
        <v>1125249.53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6224.4</v>
      </c>
      <c r="I29" s="173">
        <f>'P-VRIO'!E5</f>
        <v>15326.79</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6224.4</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71730.55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85513.060000000056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85513.060000000012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1" zoomScaleNormal="100" workbookViewId="0">
      <selection activeCell="D214" sqref="D21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936989.14</v>
      </c>
      <c r="E6" s="51">
        <f>E7+E44+E50+E82+E106+E124+E133+E139</f>
        <v>1122054.6499999999</v>
      </c>
      <c r="F6" s="52">
        <f t="shared" ref="F6:F131" si="0">IF(D6&lt;&gt;0,IF(E6/D6&gt;=100,"&gt;&gt;100",E6/D6*100),"-")</f>
        <v>119.75108377456753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741813.52</v>
      </c>
      <c r="E50" s="51">
        <f>E51+E54+E59+E62+E65+E68+E71+E74+E77</f>
        <v>903186.44000000006</v>
      </c>
      <c r="F50" s="52">
        <f t="shared" si="0"/>
        <v>121.7538391589304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739569.95000000007</v>
      </c>
      <c r="E68" s="51">
        <f t="shared" si="15"/>
        <v>901253.04</v>
      </c>
      <c r="F68" s="52">
        <f t="shared" si="0"/>
        <v>121.86177115498</v>
      </c>
    </row>
    <row r="69" spans="1:6" ht="12.75" customHeight="1" x14ac:dyDescent="0.2">
      <c r="A69" s="53" t="s">
        <v>184</v>
      </c>
      <c r="B69" s="85" t="s">
        <v>185</v>
      </c>
      <c r="C69" s="50" t="s">
        <v>184</v>
      </c>
      <c r="D69" s="242">
        <v>733143.93</v>
      </c>
      <c r="E69" s="242">
        <v>899697.52</v>
      </c>
      <c r="F69" s="52">
        <f t="shared" si="0"/>
        <v>122.71772065275096</v>
      </c>
    </row>
    <row r="70" spans="1:6" ht="24" x14ac:dyDescent="0.2">
      <c r="A70" s="53" t="s">
        <v>186</v>
      </c>
      <c r="B70" s="85" t="s">
        <v>187</v>
      </c>
      <c r="C70" s="50" t="s">
        <v>186</v>
      </c>
      <c r="D70" s="242">
        <v>6426.02</v>
      </c>
      <c r="E70" s="242">
        <v>1555.52</v>
      </c>
      <c r="F70" s="52">
        <f t="shared" si="0"/>
        <v>24.20658510244288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2243.5700000000002</v>
      </c>
      <c r="E74" s="51">
        <f t="shared" si="17"/>
        <v>1933.4</v>
      </c>
      <c r="F74" s="52">
        <f t="shared" si="0"/>
        <v>86.175158341393399</v>
      </c>
    </row>
    <row r="75" spans="1:6" ht="12.75" customHeight="1" x14ac:dyDescent="0.2">
      <c r="A75" s="53" t="s">
        <v>196</v>
      </c>
      <c r="B75" s="85" t="s">
        <v>197</v>
      </c>
      <c r="C75" s="50" t="s">
        <v>196</v>
      </c>
      <c r="D75" s="242">
        <v>2243.5700000000002</v>
      </c>
      <c r="E75" s="242">
        <v>1933.4</v>
      </c>
      <c r="F75" s="52">
        <f t="shared" si="0"/>
        <v>86.175158341393399</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0.03</v>
      </c>
      <c r="E82" s="51">
        <f t="shared" si="19"/>
        <v>0</v>
      </c>
      <c r="F82" s="52">
        <f t="shared" si="0"/>
        <v>0</v>
      </c>
    </row>
    <row r="83" spans="1:6" ht="12.75" customHeight="1" x14ac:dyDescent="0.2">
      <c r="A83" s="53">
        <v>641</v>
      </c>
      <c r="B83" s="85" t="s">
        <v>212</v>
      </c>
      <c r="C83" s="50" t="s">
        <v>213</v>
      </c>
      <c r="D83" s="51">
        <f t="shared" ref="D83:E83" si="20">SUM(D84:D90)</f>
        <v>0.03</v>
      </c>
      <c r="E83" s="51">
        <f t="shared" si="20"/>
        <v>0</v>
      </c>
      <c r="F83" s="52">
        <f t="shared" si="0"/>
        <v>0</v>
      </c>
    </row>
    <row r="84" spans="1:6" ht="12.75" customHeight="1" x14ac:dyDescent="0.2">
      <c r="A84" s="53">
        <v>6412</v>
      </c>
      <c r="B84" s="85" t="s">
        <v>214</v>
      </c>
      <c r="C84" s="50" t="s">
        <v>215</v>
      </c>
      <c r="D84" s="242">
        <v>0.03</v>
      </c>
      <c r="E84" s="242"/>
      <c r="F84" s="52">
        <f t="shared" si="0"/>
        <v>0</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21059.1</v>
      </c>
      <c r="E106" s="51">
        <f t="shared" si="23"/>
        <v>10671.58</v>
      </c>
      <c r="F106" s="52">
        <f t="shared" si="0"/>
        <v>50.674435279760303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21059.1</v>
      </c>
      <c r="E112" s="51">
        <f t="shared" si="25"/>
        <v>10671.58</v>
      </c>
      <c r="F112" s="52">
        <f t="shared" si="0"/>
        <v>50.674435279760303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21059.1</v>
      </c>
      <c r="E117" s="242">
        <v>10671.58</v>
      </c>
      <c r="F117" s="52">
        <f t="shared" si="0"/>
        <v>50.674435279760303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2629</v>
      </c>
      <c r="E124" s="51">
        <f t="shared" si="27"/>
        <v>1228.5099999999998</v>
      </c>
      <c r="F124" s="52">
        <f t="shared" si="0"/>
        <v>46.729174591099273</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2629</v>
      </c>
      <c r="E128" s="51">
        <f t="shared" si="29"/>
        <v>1228.5099999999998</v>
      </c>
      <c r="F128" s="52">
        <f t="shared" si="0"/>
        <v>46.729174591099273</v>
      </c>
    </row>
    <row r="129" spans="1:6" ht="12.75" customHeight="1" x14ac:dyDescent="0.2">
      <c r="A129" s="53">
        <v>6631</v>
      </c>
      <c r="B129" s="86" t="s">
        <v>304</v>
      </c>
      <c r="C129" s="50" t="s">
        <v>305</v>
      </c>
      <c r="D129" s="242">
        <v>1182.19</v>
      </c>
      <c r="E129" s="242">
        <v>1066.1199999999999</v>
      </c>
      <c r="F129" s="52">
        <f t="shared" si="0"/>
        <v>90.181781270354151</v>
      </c>
    </row>
    <row r="130" spans="1:6" ht="12.75" customHeight="1" x14ac:dyDescent="0.2">
      <c r="A130" s="53">
        <v>6632</v>
      </c>
      <c r="B130" s="232" t="s">
        <v>306</v>
      </c>
      <c r="C130" s="50" t="s">
        <v>307</v>
      </c>
      <c r="D130" s="242">
        <v>1446.81</v>
      </c>
      <c r="E130" s="242">
        <v>162.38999999999999</v>
      </c>
      <c r="F130" s="52">
        <f t="shared" si="0"/>
        <v>11.22400315176146</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171487.49000000002</v>
      </c>
      <c r="E133" s="51">
        <f t="shared" si="30"/>
        <v>206968.12</v>
      </c>
      <c r="F133" s="52">
        <f t="shared" ref="F133:F223" si="31">IF(D133&lt;&gt;0,IF(E133/D133&gt;=100,"&gt;&gt;100",E133/D133*100),"-")</f>
        <v>120.68992321247455</v>
      </c>
    </row>
    <row r="134" spans="1:6" ht="24" x14ac:dyDescent="0.2">
      <c r="A134" s="53">
        <v>671</v>
      </c>
      <c r="B134" s="232" t="s">
        <v>314</v>
      </c>
      <c r="C134" s="50" t="s">
        <v>315</v>
      </c>
      <c r="D134" s="51">
        <f t="shared" ref="D134:E134" si="32">SUM(D135:D137)</f>
        <v>171487.49000000002</v>
      </c>
      <c r="E134" s="51">
        <f t="shared" si="32"/>
        <v>206968.12</v>
      </c>
      <c r="F134" s="52">
        <f t="shared" si="31"/>
        <v>120.68992321247455</v>
      </c>
    </row>
    <row r="135" spans="1:6" ht="12.75" customHeight="1" x14ac:dyDescent="0.2">
      <c r="A135" s="53">
        <v>6711</v>
      </c>
      <c r="B135" s="85" t="s">
        <v>316</v>
      </c>
      <c r="C135" s="50" t="s">
        <v>317</v>
      </c>
      <c r="D135" s="242">
        <v>161432.20000000001</v>
      </c>
      <c r="E135" s="242">
        <v>188922.32</v>
      </c>
      <c r="F135" s="52">
        <f t="shared" si="31"/>
        <v>117.02889510271184</v>
      </c>
    </row>
    <row r="136" spans="1:6" ht="24" x14ac:dyDescent="0.2">
      <c r="A136" s="53">
        <v>6712</v>
      </c>
      <c r="B136" s="232" t="s">
        <v>318</v>
      </c>
      <c r="C136" s="50" t="s">
        <v>319</v>
      </c>
      <c r="D136" s="242">
        <v>10055.290000000001</v>
      </c>
      <c r="E136" s="242">
        <v>18045.8</v>
      </c>
      <c r="F136" s="52">
        <f t="shared" si="31"/>
        <v>179.46573395695199</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917070.36</v>
      </c>
      <c r="E151" s="51">
        <f t="shared" si="35"/>
        <v>1099847.1900000002</v>
      </c>
      <c r="F151" s="52">
        <f t="shared" si="31"/>
        <v>119.9305132923498</v>
      </c>
    </row>
    <row r="152" spans="1:6" ht="12.75" customHeight="1" x14ac:dyDescent="0.2">
      <c r="A152" s="53">
        <v>31</v>
      </c>
      <c r="B152" s="85" t="s">
        <v>349</v>
      </c>
      <c r="C152" s="50" t="s">
        <v>35</v>
      </c>
      <c r="D152" s="51">
        <f t="shared" ref="D152:E152" si="36">D153+D158+D159</f>
        <v>676102.54</v>
      </c>
      <c r="E152" s="51">
        <f t="shared" si="36"/>
        <v>824404.84000000008</v>
      </c>
      <c r="F152" s="52">
        <f t="shared" si="31"/>
        <v>121.93488283596746</v>
      </c>
    </row>
    <row r="153" spans="1:6" ht="12.75" customHeight="1" x14ac:dyDescent="0.2">
      <c r="A153" s="53">
        <v>311</v>
      </c>
      <c r="B153" s="85" t="s">
        <v>350</v>
      </c>
      <c r="C153" s="50" t="s">
        <v>351</v>
      </c>
      <c r="D153" s="51">
        <f t="shared" ref="D153:E153" si="37">SUM(D154:D157)</f>
        <v>547382.5</v>
      </c>
      <c r="E153" s="51">
        <f t="shared" si="37"/>
        <v>673604.08000000007</v>
      </c>
      <c r="F153" s="52">
        <f t="shared" si="31"/>
        <v>123.05911862363158</v>
      </c>
    </row>
    <row r="154" spans="1:6" ht="12.75" customHeight="1" x14ac:dyDescent="0.2">
      <c r="A154" s="53">
        <v>3111</v>
      </c>
      <c r="B154" s="85" t="s">
        <v>352</v>
      </c>
      <c r="C154" s="50" t="s">
        <v>353</v>
      </c>
      <c r="D154" s="242">
        <v>533632.96</v>
      </c>
      <c r="E154" s="242">
        <v>654903.55000000005</v>
      </c>
      <c r="F154" s="52">
        <f t="shared" si="31"/>
        <v>122.72546845682098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2857.25</v>
      </c>
      <c r="E156" s="242">
        <v>9180.2999999999993</v>
      </c>
      <c r="F156" s="52">
        <f t="shared" si="31"/>
        <v>321.29845130807593</v>
      </c>
    </row>
    <row r="157" spans="1:6" ht="12.75" customHeight="1" x14ac:dyDescent="0.2">
      <c r="A157" s="53">
        <v>3114</v>
      </c>
      <c r="B157" s="85" t="s">
        <v>358</v>
      </c>
      <c r="C157" s="50" t="s">
        <v>359</v>
      </c>
      <c r="D157" s="242">
        <v>10892.29</v>
      </c>
      <c r="E157" s="242">
        <v>9520.23</v>
      </c>
      <c r="F157" s="52">
        <f t="shared" si="31"/>
        <v>87.403383494196333</v>
      </c>
    </row>
    <row r="158" spans="1:6" ht="12.75" customHeight="1" x14ac:dyDescent="0.2">
      <c r="A158" s="53">
        <v>312</v>
      </c>
      <c r="B158" s="85" t="s">
        <v>360</v>
      </c>
      <c r="C158" s="50" t="s">
        <v>361</v>
      </c>
      <c r="D158" s="242">
        <v>37774.51</v>
      </c>
      <c r="E158" s="242">
        <v>39720.81</v>
      </c>
      <c r="F158" s="52">
        <f t="shared" si="31"/>
        <v>105.15241627224283</v>
      </c>
    </row>
    <row r="159" spans="1:6" ht="12.75" customHeight="1" x14ac:dyDescent="0.2">
      <c r="A159" s="53">
        <v>313</v>
      </c>
      <c r="B159" s="85" t="s">
        <v>362</v>
      </c>
      <c r="C159" s="50" t="s">
        <v>363</v>
      </c>
      <c r="D159" s="51">
        <f t="shared" ref="D159:E159" si="38">SUM(D160:D162)</f>
        <v>90945.53</v>
      </c>
      <c r="E159" s="51">
        <f t="shared" si="38"/>
        <v>111079.95</v>
      </c>
      <c r="F159" s="52">
        <f t="shared" si="31"/>
        <v>122.13898802942815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90920.65</v>
      </c>
      <c r="E161" s="242">
        <v>111079.95</v>
      </c>
      <c r="F161" s="52">
        <f t="shared" si="31"/>
        <v>122.17241077796959</v>
      </c>
    </row>
    <row r="162" spans="1:6" ht="12.75" customHeight="1" x14ac:dyDescent="0.2">
      <c r="A162" s="53">
        <v>3133</v>
      </c>
      <c r="B162" s="85" t="s">
        <v>367</v>
      </c>
      <c r="C162" s="50" t="s">
        <v>368</v>
      </c>
      <c r="D162" s="242">
        <v>24.88</v>
      </c>
      <c r="E162" s="242"/>
      <c r="F162" s="52">
        <f t="shared" si="31"/>
        <v>0</v>
      </c>
    </row>
    <row r="163" spans="1:6" ht="12.75" customHeight="1" x14ac:dyDescent="0.2">
      <c r="A163" s="53">
        <v>32</v>
      </c>
      <c r="B163" s="85" t="s">
        <v>369</v>
      </c>
      <c r="C163" s="50" t="s">
        <v>370</v>
      </c>
      <c r="D163" s="51">
        <f t="shared" ref="D163:E163" si="39">D164+D169+D177+D187+D188</f>
        <v>174590.34</v>
      </c>
      <c r="E163" s="51">
        <f t="shared" si="39"/>
        <v>185005.30999999997</v>
      </c>
      <c r="F163" s="52">
        <f t="shared" si="31"/>
        <v>105.96537586214676</v>
      </c>
    </row>
    <row r="164" spans="1:6" ht="12.75" customHeight="1" x14ac:dyDescent="0.2">
      <c r="A164" s="53">
        <v>321</v>
      </c>
      <c r="B164" s="85" t="s">
        <v>371</v>
      </c>
      <c r="C164" s="50" t="s">
        <v>372</v>
      </c>
      <c r="D164" s="51">
        <f t="shared" ref="D164:E164" si="40">SUM(D165:D168)</f>
        <v>43859.49</v>
      </c>
      <c r="E164" s="51">
        <f t="shared" si="40"/>
        <v>44263.33</v>
      </c>
      <c r="F164" s="52">
        <f t="shared" si="31"/>
        <v>100.920758540512</v>
      </c>
    </row>
    <row r="165" spans="1:6" ht="12.75" customHeight="1" x14ac:dyDescent="0.2">
      <c r="A165" s="53">
        <v>3211</v>
      </c>
      <c r="B165" s="85" t="s">
        <v>373</v>
      </c>
      <c r="C165" s="50" t="s">
        <v>374</v>
      </c>
      <c r="D165" s="242">
        <v>2222.38</v>
      </c>
      <c r="E165" s="242">
        <v>2364.15</v>
      </c>
      <c r="F165" s="52">
        <f t="shared" si="31"/>
        <v>106.37919707700753</v>
      </c>
    </row>
    <row r="166" spans="1:6" ht="12.75" customHeight="1" x14ac:dyDescent="0.2">
      <c r="A166" s="53">
        <v>3212</v>
      </c>
      <c r="B166" s="85" t="s">
        <v>375</v>
      </c>
      <c r="C166" s="50" t="s">
        <v>376</v>
      </c>
      <c r="D166" s="242">
        <v>38061.339999999997</v>
      </c>
      <c r="E166" s="242">
        <v>40724.79</v>
      </c>
      <c r="F166" s="52">
        <f t="shared" si="31"/>
        <v>106.99778305230451</v>
      </c>
    </row>
    <row r="167" spans="1:6" ht="12.75" customHeight="1" x14ac:dyDescent="0.2">
      <c r="A167" s="53">
        <v>3213</v>
      </c>
      <c r="B167" s="85" t="s">
        <v>377</v>
      </c>
      <c r="C167" s="50" t="s">
        <v>378</v>
      </c>
      <c r="D167" s="242">
        <v>3145.61</v>
      </c>
      <c r="E167" s="242">
        <v>973.75</v>
      </c>
      <c r="F167" s="52">
        <f t="shared" si="31"/>
        <v>30.9558400437435</v>
      </c>
    </row>
    <row r="168" spans="1:6" ht="12.75" customHeight="1" x14ac:dyDescent="0.2">
      <c r="A168" s="53">
        <v>3214</v>
      </c>
      <c r="B168" s="85" t="s">
        <v>379</v>
      </c>
      <c r="C168" s="50" t="s">
        <v>380</v>
      </c>
      <c r="D168" s="242">
        <v>430.16</v>
      </c>
      <c r="E168" s="242">
        <v>200.64</v>
      </c>
      <c r="F168" s="52">
        <f t="shared" si="31"/>
        <v>46.643109540636033</v>
      </c>
    </row>
    <row r="169" spans="1:6" ht="12.75" customHeight="1" x14ac:dyDescent="0.2">
      <c r="A169" s="53">
        <v>322</v>
      </c>
      <c r="B169" s="85" t="s">
        <v>381</v>
      </c>
      <c r="C169" s="50" t="s">
        <v>382</v>
      </c>
      <c r="D169" s="51">
        <f t="shared" ref="D169:E169" si="41">SUM(D170:D176)</f>
        <v>84003.24000000002</v>
      </c>
      <c r="E169" s="51">
        <f t="shared" si="41"/>
        <v>91019.03</v>
      </c>
      <c r="F169" s="52">
        <f t="shared" si="31"/>
        <v>108.35180881118391</v>
      </c>
    </row>
    <row r="170" spans="1:6" ht="12.75" customHeight="1" x14ac:dyDescent="0.2">
      <c r="A170" s="53">
        <v>3221</v>
      </c>
      <c r="B170" s="85" t="s">
        <v>383</v>
      </c>
      <c r="C170" s="50" t="s">
        <v>384</v>
      </c>
      <c r="D170" s="242">
        <v>8462.99</v>
      </c>
      <c r="E170" s="242">
        <v>9662.23</v>
      </c>
      <c r="F170" s="52">
        <f t="shared" si="31"/>
        <v>114.17040549498464</v>
      </c>
    </row>
    <row r="171" spans="1:6" ht="12.75" customHeight="1" x14ac:dyDescent="0.2">
      <c r="A171" s="53">
        <v>3222</v>
      </c>
      <c r="B171" s="85" t="s">
        <v>385</v>
      </c>
      <c r="C171" s="50" t="s">
        <v>386</v>
      </c>
      <c r="D171" s="242">
        <v>36922.15</v>
      </c>
      <c r="E171" s="242">
        <v>48745.96</v>
      </c>
      <c r="F171" s="52">
        <f t="shared" si="31"/>
        <v>132.02362267636093</v>
      </c>
    </row>
    <row r="172" spans="1:6" ht="12.75" customHeight="1" x14ac:dyDescent="0.2">
      <c r="A172" s="53">
        <v>3223</v>
      </c>
      <c r="B172" s="85" t="s">
        <v>387</v>
      </c>
      <c r="C172" s="50" t="s">
        <v>388</v>
      </c>
      <c r="D172" s="242">
        <v>35606.15</v>
      </c>
      <c r="E172" s="242">
        <v>30099.13</v>
      </c>
      <c r="F172" s="52">
        <f t="shared" si="31"/>
        <v>84.533514575431496</v>
      </c>
    </row>
    <row r="173" spans="1:6" ht="12.75" customHeight="1" x14ac:dyDescent="0.2">
      <c r="A173" s="53">
        <v>3224</v>
      </c>
      <c r="B173" s="85" t="s">
        <v>389</v>
      </c>
      <c r="C173" s="50" t="s">
        <v>390</v>
      </c>
      <c r="D173" s="242">
        <v>1151.8800000000001</v>
      </c>
      <c r="E173" s="242">
        <v>1579.15</v>
      </c>
      <c r="F173" s="52">
        <f t="shared" si="31"/>
        <v>137.09327360488939</v>
      </c>
    </row>
    <row r="174" spans="1:6" ht="12.75" customHeight="1" x14ac:dyDescent="0.2">
      <c r="A174" s="53">
        <v>3225</v>
      </c>
      <c r="B174" s="85" t="s">
        <v>391</v>
      </c>
      <c r="C174" s="50" t="s">
        <v>392</v>
      </c>
      <c r="D174" s="242">
        <v>1417.07</v>
      </c>
      <c r="E174" s="242">
        <v>666.25</v>
      </c>
      <c r="F174" s="52">
        <f t="shared" si="31"/>
        <v>47.016026025531552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443</v>
      </c>
      <c r="E176" s="242">
        <v>266.31</v>
      </c>
      <c r="F176" s="52">
        <f t="shared" si="31"/>
        <v>60.115124153498869</v>
      </c>
    </row>
    <row r="177" spans="1:6" ht="12.75" customHeight="1" x14ac:dyDescent="0.2">
      <c r="A177" s="53">
        <v>323</v>
      </c>
      <c r="B177" s="85" t="s">
        <v>397</v>
      </c>
      <c r="C177" s="50" t="s">
        <v>398</v>
      </c>
      <c r="D177" s="51">
        <f t="shared" ref="D177:E177" si="42">SUM(D178:D186)</f>
        <v>40711.56</v>
      </c>
      <c r="E177" s="51">
        <f t="shared" si="42"/>
        <v>43189.99</v>
      </c>
      <c r="F177" s="52">
        <f t="shared" si="31"/>
        <v>106.08777949064098</v>
      </c>
    </row>
    <row r="178" spans="1:6" ht="12.75" customHeight="1" x14ac:dyDescent="0.2">
      <c r="A178" s="53">
        <v>3231</v>
      </c>
      <c r="B178" s="85" t="s">
        <v>399</v>
      </c>
      <c r="C178" s="50" t="s">
        <v>400</v>
      </c>
      <c r="D178" s="242">
        <v>1500.74</v>
      </c>
      <c r="E178" s="242">
        <v>1620.39</v>
      </c>
      <c r="F178" s="52">
        <f t="shared" si="31"/>
        <v>107.97273345149728</v>
      </c>
    </row>
    <row r="179" spans="1:6" ht="12.75" customHeight="1" x14ac:dyDescent="0.2">
      <c r="A179" s="53">
        <v>3232</v>
      </c>
      <c r="B179" s="85" t="s">
        <v>401</v>
      </c>
      <c r="C179" s="50" t="s">
        <v>402</v>
      </c>
      <c r="D179" s="242">
        <v>25604.75</v>
      </c>
      <c r="E179" s="242">
        <v>23554.06</v>
      </c>
      <c r="F179" s="52">
        <f t="shared" si="31"/>
        <v>91.990978236460037</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5205.4799999999996</v>
      </c>
      <c r="E181" s="242">
        <v>7294.66</v>
      </c>
      <c r="F181" s="52">
        <f t="shared" si="31"/>
        <v>140.13424314376388</v>
      </c>
    </row>
    <row r="182" spans="1:6" ht="12.75" customHeight="1" x14ac:dyDescent="0.2">
      <c r="A182" s="53">
        <v>3235</v>
      </c>
      <c r="B182" s="85" t="s">
        <v>407</v>
      </c>
      <c r="C182" s="50" t="s">
        <v>408</v>
      </c>
      <c r="D182" s="242">
        <v>106.18</v>
      </c>
      <c r="E182" s="242"/>
      <c r="F182" s="52">
        <f t="shared" si="31"/>
        <v>0</v>
      </c>
    </row>
    <row r="183" spans="1:6" ht="12.75" customHeight="1" x14ac:dyDescent="0.2">
      <c r="A183" s="53">
        <v>3236</v>
      </c>
      <c r="B183" s="85" t="s">
        <v>409</v>
      </c>
      <c r="C183" s="50" t="s">
        <v>410</v>
      </c>
      <c r="D183" s="242">
        <v>3610.06</v>
      </c>
      <c r="E183" s="242">
        <v>3451.95</v>
      </c>
      <c r="F183" s="52">
        <f t="shared" si="31"/>
        <v>95.620294399539063</v>
      </c>
    </row>
    <row r="184" spans="1:6" ht="12.75" customHeight="1" x14ac:dyDescent="0.2">
      <c r="A184" s="53">
        <v>3237</v>
      </c>
      <c r="B184" s="85" t="s">
        <v>411</v>
      </c>
      <c r="C184" s="50" t="s">
        <v>412</v>
      </c>
      <c r="D184" s="242">
        <v>124.43</v>
      </c>
      <c r="E184" s="242">
        <v>1406.12</v>
      </c>
      <c r="F184" s="52">
        <f t="shared" si="31"/>
        <v>1130.049023547376</v>
      </c>
    </row>
    <row r="185" spans="1:6" ht="12.75" customHeight="1" x14ac:dyDescent="0.2">
      <c r="A185" s="53">
        <v>3238</v>
      </c>
      <c r="B185" s="85" t="s">
        <v>413</v>
      </c>
      <c r="C185" s="50" t="s">
        <v>414</v>
      </c>
      <c r="D185" s="242">
        <v>782.06</v>
      </c>
      <c r="E185" s="242">
        <v>886.28</v>
      </c>
      <c r="F185" s="52">
        <f t="shared" si="31"/>
        <v>113.32634324732118</v>
      </c>
    </row>
    <row r="186" spans="1:6" ht="12.75" customHeight="1" x14ac:dyDescent="0.2">
      <c r="A186" s="53">
        <v>3239</v>
      </c>
      <c r="B186" s="85" t="s">
        <v>415</v>
      </c>
      <c r="C186" s="50" t="s">
        <v>416</v>
      </c>
      <c r="D186" s="242">
        <v>3777.86</v>
      </c>
      <c r="E186" s="242">
        <v>4976.53</v>
      </c>
      <c r="F186" s="52">
        <f t="shared" si="31"/>
        <v>131.7288094317947</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6016.05</v>
      </c>
      <c r="E188" s="51">
        <f t="shared" si="43"/>
        <v>6532.9600000000009</v>
      </c>
      <c r="F188" s="52">
        <f t="shared" si="31"/>
        <v>108.59218257826981</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1155.07</v>
      </c>
      <c r="E190" s="242">
        <v>1188.7</v>
      </c>
      <c r="F190" s="52">
        <f t="shared" si="31"/>
        <v>102.91151185642428</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159.27000000000001</v>
      </c>
      <c r="E192" s="242">
        <v>108.09</v>
      </c>
      <c r="F192" s="52">
        <f t="shared" si="31"/>
        <v>67.865888114522505</v>
      </c>
    </row>
    <row r="193" spans="1:6" ht="12.75" customHeight="1" x14ac:dyDescent="0.2">
      <c r="A193" s="53">
        <v>3295</v>
      </c>
      <c r="B193" s="85" t="s">
        <v>429</v>
      </c>
      <c r="C193" s="50" t="s">
        <v>430</v>
      </c>
      <c r="D193" s="242">
        <v>3138.07</v>
      </c>
      <c r="E193" s="242">
        <v>3852.23</v>
      </c>
      <c r="F193" s="52">
        <f t="shared" si="31"/>
        <v>122.75793720344032</v>
      </c>
    </row>
    <row r="194" spans="1:6" ht="12.75" customHeight="1" x14ac:dyDescent="0.2">
      <c r="A194" s="53" t="s">
        <v>431</v>
      </c>
      <c r="B194" s="85" t="s">
        <v>432</v>
      </c>
      <c r="C194" s="50" t="s">
        <v>431</v>
      </c>
      <c r="D194" s="242">
        <v>1430.92</v>
      </c>
      <c r="E194" s="242"/>
      <c r="F194" s="52">
        <f t="shared" si="31"/>
        <v>0</v>
      </c>
    </row>
    <row r="195" spans="1:6" ht="12.75" customHeight="1" x14ac:dyDescent="0.2">
      <c r="A195" s="53">
        <v>3299</v>
      </c>
      <c r="B195" s="85" t="s">
        <v>433</v>
      </c>
      <c r="C195" s="50" t="s">
        <v>434</v>
      </c>
      <c r="D195" s="242">
        <v>132.72</v>
      </c>
      <c r="E195" s="242">
        <v>1383.94</v>
      </c>
      <c r="F195" s="52">
        <f t="shared" si="31"/>
        <v>1042.7516576250755</v>
      </c>
    </row>
    <row r="196" spans="1:6" ht="12.75" customHeight="1" x14ac:dyDescent="0.2">
      <c r="A196" s="53">
        <v>34</v>
      </c>
      <c r="B196" s="232" t="s">
        <v>435</v>
      </c>
      <c r="C196" s="50" t="s">
        <v>436</v>
      </c>
      <c r="D196" s="51">
        <f t="shared" ref="D196:E196" si="44">D197+D202+D210</f>
        <v>1035.01</v>
      </c>
      <c r="E196" s="51">
        <f t="shared" si="44"/>
        <v>514.92999999999995</v>
      </c>
      <c r="F196" s="52">
        <f t="shared" si="31"/>
        <v>49.751210133235425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1035.01</v>
      </c>
      <c r="E210" s="51">
        <f t="shared" si="47"/>
        <v>514.92999999999995</v>
      </c>
      <c r="F210" s="52">
        <f t="shared" si="31"/>
        <v>49.751210133235425</v>
      </c>
    </row>
    <row r="211" spans="1:6" ht="12.75" customHeight="1" x14ac:dyDescent="0.2">
      <c r="A211" s="53">
        <v>3431</v>
      </c>
      <c r="B211" s="232" t="s">
        <v>465</v>
      </c>
      <c r="C211" s="50" t="s">
        <v>466</v>
      </c>
      <c r="D211" s="242">
        <v>508.05</v>
      </c>
      <c r="E211" s="242">
        <v>514.92999999999995</v>
      </c>
      <c r="F211" s="52">
        <f t="shared" si="31"/>
        <v>101.35419742151362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526.96</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121.94</v>
      </c>
      <c r="E224" s="51">
        <f t="shared" si="51"/>
        <v>101.28</v>
      </c>
      <c r="F224" s="52">
        <f t="shared" ref="F224:F235" si="52">IF(D224&lt;&gt;0,IF(E224/D224&gt;=100,"&gt;&gt;100",E224/D224*100),"-")</f>
        <v>83.057241266196485</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36.630000000000003</v>
      </c>
      <c r="E236" s="51">
        <f t="shared" si="56"/>
        <v>0</v>
      </c>
      <c r="F236" s="52">
        <f t="shared" ref="F236:F239" si="57">IF(D236&lt;&gt;0,IF(E236/D236&gt;=100,"&gt;&gt;100",E236/D236*100),"-")</f>
        <v>0</v>
      </c>
    </row>
    <row r="237" spans="1:6" ht="12.75" customHeight="1" x14ac:dyDescent="0.2">
      <c r="A237" s="53" t="s">
        <v>517</v>
      </c>
      <c r="B237" s="85" t="s">
        <v>518</v>
      </c>
      <c r="C237" s="50" t="s">
        <v>517</v>
      </c>
      <c r="D237" s="242">
        <v>36.630000000000003</v>
      </c>
      <c r="E237" s="242"/>
      <c r="F237" s="52">
        <f t="shared" si="57"/>
        <v>0</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85.31</v>
      </c>
      <c r="E247" s="51">
        <f t="shared" si="62"/>
        <v>101.28</v>
      </c>
      <c r="F247" s="52">
        <f t="shared" si="61"/>
        <v>118.71996248974328</v>
      </c>
    </row>
    <row r="248" spans="1:6" ht="12.75" customHeight="1" x14ac:dyDescent="0.2">
      <c r="A248" s="53" t="s">
        <v>539</v>
      </c>
      <c r="B248" s="85" t="s">
        <v>202</v>
      </c>
      <c r="C248" s="50" t="s">
        <v>539</v>
      </c>
      <c r="D248" s="242">
        <v>85.31</v>
      </c>
      <c r="E248" s="242">
        <v>101.28</v>
      </c>
      <c r="F248" s="52">
        <f t="shared" si="61"/>
        <v>118.71996248974328</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65220.53</v>
      </c>
      <c r="E252" s="51">
        <f t="shared" si="63"/>
        <v>89410.51</v>
      </c>
      <c r="F252" s="52">
        <f t="shared" ref="F252:F258" si="64">IF(D252&lt;&gt;0,IF(E252/D252&gt;=100,"&gt;&gt;100",E252/D252*100),"-")</f>
        <v>137.08951767181284</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65220.53</v>
      </c>
      <c r="E259" s="51">
        <f t="shared" si="66"/>
        <v>89410.51</v>
      </c>
      <c r="F259" s="52">
        <f t="shared" ref="F259:F262" si="67">IF(D259&lt;&gt;0,IF(E259/D259&gt;=100,"&gt;&gt;100",E259/D259*100),"-")</f>
        <v>137.08951767181284</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65220.53</v>
      </c>
      <c r="E261" s="242">
        <v>89410.51</v>
      </c>
      <c r="F261" s="52">
        <f t="shared" si="67"/>
        <v>137.08951767181284</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410.32</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410.32</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410.32</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917070.36</v>
      </c>
      <c r="E289" s="51">
        <f t="shared" si="79"/>
        <v>1099847.1900000002</v>
      </c>
      <c r="F289" s="52">
        <f t="shared" si="76"/>
        <v>119.9305132923498</v>
      </c>
    </row>
    <row r="290" spans="1:6" ht="12.75" customHeight="1" x14ac:dyDescent="0.2">
      <c r="A290" s="53" t="s">
        <v>608</v>
      </c>
      <c r="B290" s="85" t="s">
        <v>619</v>
      </c>
      <c r="C290" s="50" t="s">
        <v>620</v>
      </c>
      <c r="D290" s="51">
        <f>IF(D6&gt;=D289,D6-D289,0)</f>
        <v>19918.780000000028</v>
      </c>
      <c r="E290" s="51">
        <f>IF(E6&gt;=E289,E6-E289,0)</f>
        <v>22207.45999999973</v>
      </c>
      <c r="F290" s="52">
        <f t="shared" si="76"/>
        <v>111.49006113828106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2838.97</v>
      </c>
      <c r="E292" s="242">
        <v>4250.55</v>
      </c>
      <c r="F292" s="52">
        <f t="shared" si="76"/>
        <v>149.72155394385993</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6064.97</v>
      </c>
      <c r="E294" s="242">
        <v>16692.849999999999</v>
      </c>
      <c r="F294" s="52">
        <f t="shared" si="76"/>
        <v>275.2338428714404</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114.74</v>
      </c>
      <c r="E298" s="51">
        <f t="shared" si="80"/>
        <v>207.05</v>
      </c>
      <c r="F298" s="52">
        <f t="shared" ref="F298:F418" si="81">IF(D298&lt;&gt;0,IF(E298/D298&gt;=100,"&gt;&gt;100",E298/D298*100),"-")</f>
        <v>180.45145546452852</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114.74</v>
      </c>
      <c r="E311" s="51">
        <f t="shared" si="85"/>
        <v>207.05</v>
      </c>
      <c r="F311" s="52">
        <f t="shared" si="81"/>
        <v>180.45145546452852</v>
      </c>
    </row>
    <row r="312" spans="1:6" ht="12.75" customHeight="1" x14ac:dyDescent="0.2">
      <c r="A312" s="53">
        <v>721</v>
      </c>
      <c r="B312" s="85" t="s">
        <v>662</v>
      </c>
      <c r="C312" s="50" t="s">
        <v>663</v>
      </c>
      <c r="D312" s="51">
        <f t="shared" ref="D312:E312" si="86">SUM(D313:D316)</f>
        <v>114.74</v>
      </c>
      <c r="E312" s="51">
        <f t="shared" si="86"/>
        <v>207.05</v>
      </c>
      <c r="F312" s="52">
        <f t="shared" si="81"/>
        <v>180.45145546452852</v>
      </c>
    </row>
    <row r="313" spans="1:6" ht="12.75" customHeight="1" x14ac:dyDescent="0.2">
      <c r="A313" s="53">
        <v>7211</v>
      </c>
      <c r="B313" s="85" t="s">
        <v>664</v>
      </c>
      <c r="C313" s="50" t="s">
        <v>665</v>
      </c>
      <c r="D313" s="242">
        <v>114.74</v>
      </c>
      <c r="E313" s="242">
        <v>207.05</v>
      </c>
      <c r="F313" s="52">
        <f t="shared" si="81"/>
        <v>180.45145546452852</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18621.96</v>
      </c>
      <c r="E350" s="51">
        <f t="shared" si="95"/>
        <v>25402.34</v>
      </c>
      <c r="F350" s="52">
        <f t="shared" si="81"/>
        <v>136.41066783517954</v>
      </c>
    </row>
    <row r="351" spans="1:6" ht="12.75" customHeight="1" x14ac:dyDescent="0.2">
      <c r="A351" s="53">
        <v>41</v>
      </c>
      <c r="B351" s="85" t="s">
        <v>740</v>
      </c>
      <c r="C351" s="50" t="s">
        <v>741</v>
      </c>
      <c r="D351" s="51">
        <f t="shared" ref="D351:E351" si="96">D352+D356</f>
        <v>995.42</v>
      </c>
      <c r="E351" s="51">
        <f t="shared" si="96"/>
        <v>0</v>
      </c>
      <c r="F351" s="52">
        <f t="shared" si="81"/>
        <v>0</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995.42</v>
      </c>
      <c r="E356" s="51">
        <f t="shared" si="98"/>
        <v>0</v>
      </c>
      <c r="F356" s="52">
        <f t="shared" si="81"/>
        <v>0</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995.42</v>
      </c>
      <c r="E362" s="242"/>
      <c r="F362" s="52">
        <f t="shared" si="81"/>
        <v>0</v>
      </c>
    </row>
    <row r="363" spans="1:6" ht="24" x14ac:dyDescent="0.2">
      <c r="A363" s="53">
        <v>42</v>
      </c>
      <c r="B363" s="232" t="s">
        <v>756</v>
      </c>
      <c r="C363" s="50" t="s">
        <v>757</v>
      </c>
      <c r="D363" s="51">
        <f t="shared" ref="D363:E363" si="99">D364+D369+D378+D383+D388+D391</f>
        <v>17626.54</v>
      </c>
      <c r="E363" s="51">
        <f t="shared" si="99"/>
        <v>25402.34</v>
      </c>
      <c r="F363" s="52">
        <f t="shared" si="81"/>
        <v>144.11415967058764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14273</v>
      </c>
      <c r="E369" s="51">
        <f t="shared" si="101"/>
        <v>23956.29</v>
      </c>
      <c r="F369" s="52">
        <f t="shared" si="81"/>
        <v>167.84341063546557</v>
      </c>
    </row>
    <row r="370" spans="1:6" ht="12.75" customHeight="1" x14ac:dyDescent="0.2">
      <c r="A370" s="53">
        <v>4221</v>
      </c>
      <c r="B370" s="85" t="s">
        <v>674</v>
      </c>
      <c r="C370" s="50" t="s">
        <v>766</v>
      </c>
      <c r="D370" s="242">
        <v>11530.04</v>
      </c>
      <c r="E370" s="242">
        <v>7711.74</v>
      </c>
      <c r="F370" s="52">
        <f t="shared" si="81"/>
        <v>66.883896326465461</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1364.17</v>
      </c>
      <c r="E375" s="242"/>
      <c r="F375" s="52">
        <f t="shared" si="81"/>
        <v>0</v>
      </c>
    </row>
    <row r="376" spans="1:6" ht="12.75" customHeight="1" x14ac:dyDescent="0.2">
      <c r="A376" s="53">
        <v>4227</v>
      </c>
      <c r="B376" s="232" t="s">
        <v>686</v>
      </c>
      <c r="C376" s="50" t="s">
        <v>773</v>
      </c>
      <c r="D376" s="242">
        <v>1378.79</v>
      </c>
      <c r="E376" s="242">
        <v>16244.55</v>
      </c>
      <c r="F376" s="52">
        <f t="shared" si="81"/>
        <v>1178.1743412702442</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3353.54</v>
      </c>
      <c r="E383" s="51">
        <f t="shared" si="103"/>
        <v>1446.05</v>
      </c>
      <c r="F383" s="52">
        <f t="shared" si="81"/>
        <v>43.120105917925535</v>
      </c>
    </row>
    <row r="384" spans="1:6" ht="12.75" customHeight="1" x14ac:dyDescent="0.2">
      <c r="A384" s="53">
        <v>4241</v>
      </c>
      <c r="B384" s="85" t="s">
        <v>783</v>
      </c>
      <c r="C384" s="50" t="s">
        <v>784</v>
      </c>
      <c r="D384" s="242">
        <v>3353.54</v>
      </c>
      <c r="E384" s="242">
        <v>1446.05</v>
      </c>
      <c r="F384" s="52">
        <f t="shared" si="81"/>
        <v>43.120105917925535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18507.219999999998</v>
      </c>
      <c r="E408" s="51">
        <f t="shared" si="111"/>
        <v>25195.29</v>
      </c>
      <c r="F408" s="52">
        <f t="shared" si="81"/>
        <v>136.13762628855119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591.57000000000005</v>
      </c>
      <c r="E411" s="242">
        <v>0</v>
      </c>
      <c r="F411" s="52">
        <f t="shared" si="81"/>
        <v>0</v>
      </c>
    </row>
    <row r="412" spans="1:6" ht="12.75" customHeight="1" x14ac:dyDescent="0.2">
      <c r="A412" s="53" t="s">
        <v>608</v>
      </c>
      <c r="B412" s="85" t="s">
        <v>829</v>
      </c>
      <c r="C412" s="50" t="s">
        <v>830</v>
      </c>
      <c r="D412" s="51">
        <f>D6+D298</f>
        <v>937103.88</v>
      </c>
      <c r="E412" s="51">
        <f>E6+E298</f>
        <v>1122261.7</v>
      </c>
      <c r="F412" s="52">
        <f t="shared" si="81"/>
        <v>119.75851599291212</v>
      </c>
    </row>
    <row r="413" spans="1:6" ht="12.75" customHeight="1" x14ac:dyDescent="0.2">
      <c r="A413" s="53" t="s">
        <v>608</v>
      </c>
      <c r="B413" s="85" t="s">
        <v>831</v>
      </c>
      <c r="C413" s="50" t="s">
        <v>832</v>
      </c>
      <c r="D413" s="51">
        <f t="shared" ref="D413:E413" si="112">D289+D350</f>
        <v>935692.32</v>
      </c>
      <c r="E413" s="51">
        <f t="shared" si="112"/>
        <v>1125249.5300000003</v>
      </c>
      <c r="F413" s="52">
        <f t="shared" si="81"/>
        <v>120.25849800712271</v>
      </c>
    </row>
    <row r="414" spans="1:6" ht="12.75" customHeight="1" x14ac:dyDescent="0.2">
      <c r="A414" s="53" t="s">
        <v>608</v>
      </c>
      <c r="B414" s="85" t="s">
        <v>833</v>
      </c>
      <c r="C414" s="50" t="s">
        <v>834</v>
      </c>
      <c r="D414" s="51">
        <f t="shared" ref="D414:E414" si="113">IF(D412&gt;=D413,D412-D413,0)</f>
        <v>1411.5600000000559</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2987.8300000003073</v>
      </c>
      <c r="F415" s="52" t="str">
        <f t="shared" si="81"/>
        <v>-</v>
      </c>
    </row>
    <row r="416" spans="1:6" ht="12.75" customHeight="1" x14ac:dyDescent="0.2">
      <c r="A416" s="60" t="s">
        <v>837</v>
      </c>
      <c r="B416" s="232" t="s">
        <v>838</v>
      </c>
      <c r="C416" s="61" t="s">
        <v>839</v>
      </c>
      <c r="D416" s="51">
        <f t="shared" ref="D416:E416" si="115">IF(D292-D293+D409-D410&gt;=0,D292-D293+D409-D410,0)</f>
        <v>2838.97</v>
      </c>
      <c r="E416" s="51">
        <f t="shared" si="115"/>
        <v>4250.55</v>
      </c>
      <c r="F416" s="52">
        <f t="shared" si="81"/>
        <v>149.72155394385993</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6656.54</v>
      </c>
      <c r="E418" s="62">
        <f t="shared" si="117"/>
        <v>16692.849999999999</v>
      </c>
      <c r="F418" s="57">
        <f t="shared" si="81"/>
        <v>250.77367521264796</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937103.88</v>
      </c>
      <c r="E639" s="51">
        <f t="shared" si="180"/>
        <v>1122261.7</v>
      </c>
      <c r="F639" s="52">
        <f t="shared" si="119"/>
        <v>119.75851599291212</v>
      </c>
    </row>
    <row r="640" spans="1:6" ht="12.75" customHeight="1" x14ac:dyDescent="0.2">
      <c r="A640" s="53" t="s">
        <v>608</v>
      </c>
      <c r="B640" s="85" t="s">
        <v>1277</v>
      </c>
      <c r="C640" s="50" t="s">
        <v>1278</v>
      </c>
      <c r="D640" s="51">
        <f t="shared" ref="D640:E640" si="181">D413+D528</f>
        <v>935692.32</v>
      </c>
      <c r="E640" s="51">
        <f t="shared" si="181"/>
        <v>1125249.5300000003</v>
      </c>
      <c r="F640" s="52">
        <f t="shared" si="119"/>
        <v>120.25849800712271</v>
      </c>
    </row>
    <row r="641" spans="1:6" ht="12.75" customHeight="1" x14ac:dyDescent="0.2">
      <c r="A641" s="53" t="s">
        <v>608</v>
      </c>
      <c r="B641" s="85" t="s">
        <v>1279</v>
      </c>
      <c r="C641" s="50" t="s">
        <v>1280</v>
      </c>
      <c r="D641" s="51">
        <f t="shared" ref="D641:E641" si="182">IF(D639&gt;=D640,D639-D640,0)</f>
        <v>1411.5600000000559</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2987.8300000003073</v>
      </c>
      <c r="F642" s="52" t="str">
        <f t="shared" si="119"/>
        <v>-</v>
      </c>
    </row>
    <row r="643" spans="1:6" ht="24" x14ac:dyDescent="0.2">
      <c r="A643" s="60" t="s">
        <v>1283</v>
      </c>
      <c r="B643" s="85" t="s">
        <v>1284</v>
      </c>
      <c r="C643" s="61" t="s">
        <v>1283</v>
      </c>
      <c r="D643" s="51">
        <f t="shared" ref="D643:E643" si="184">IF(D416-D417+D637-D638&gt;=0,D416-D417+D637-D638,0)</f>
        <v>2838.97</v>
      </c>
      <c r="E643" s="51">
        <f t="shared" si="184"/>
        <v>4250.55</v>
      </c>
      <c r="F643" s="52">
        <f t="shared" si="119"/>
        <v>149.72155394385993</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4250.5300000000552</v>
      </c>
      <c r="E645" s="51">
        <f t="shared" si="186"/>
        <v>1262.7199999996928</v>
      </c>
      <c r="F645" s="52">
        <f t="shared" si="119"/>
        <v>29.707354141711185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60084.51</v>
      </c>
      <c r="E647" s="243">
        <v>70586.17</v>
      </c>
      <c r="F647" s="57">
        <f t="shared" si="119"/>
        <v>117.47814869423084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8844.41</v>
      </c>
      <c r="E649" s="242">
        <v>11611.67</v>
      </c>
      <c r="F649" s="52">
        <f t="shared" ref="F649:F724" si="188">IF(D649&lt;&gt;0,IF(E649/D649&gt;=100,"&gt;&gt;100",E649/D649*100),"-")</f>
        <v>131.28823742906536</v>
      </c>
    </row>
    <row r="650" spans="1:6" ht="12.75" customHeight="1" x14ac:dyDescent="0.2">
      <c r="A650" s="53" t="s">
        <v>1296</v>
      </c>
      <c r="B650" s="85" t="s">
        <v>1297</v>
      </c>
      <c r="C650" s="50" t="s">
        <v>1296</v>
      </c>
      <c r="D650" s="242">
        <v>269910.3</v>
      </c>
      <c r="E650" s="242">
        <v>317678.28000000003</v>
      </c>
      <c r="F650" s="52">
        <f t="shared" si="188"/>
        <v>117.6977240216472</v>
      </c>
    </row>
    <row r="651" spans="1:6" ht="12.75" customHeight="1" x14ac:dyDescent="0.2">
      <c r="A651" s="53" t="s">
        <v>1298</v>
      </c>
      <c r="B651" s="85" t="s">
        <v>1299</v>
      </c>
      <c r="C651" s="50" t="s">
        <v>1298</v>
      </c>
      <c r="D651" s="242">
        <v>267143.03999999998</v>
      </c>
      <c r="E651" s="242">
        <v>315906.83</v>
      </c>
      <c r="F651" s="52">
        <f t="shared" si="188"/>
        <v>118.25381263910153</v>
      </c>
    </row>
    <row r="652" spans="1:6" ht="24" x14ac:dyDescent="0.2">
      <c r="A652" s="53">
        <v>11</v>
      </c>
      <c r="B652" s="85" t="s">
        <v>1300</v>
      </c>
      <c r="C652" s="50" t="s">
        <v>1301</v>
      </c>
      <c r="D652" s="51">
        <f t="shared" ref="D652:E652" si="189">+D649+D650-D651</f>
        <v>11611.669999999984</v>
      </c>
      <c r="E652" s="51">
        <f t="shared" si="189"/>
        <v>13383.119999999995</v>
      </c>
      <c r="F652" s="52">
        <f t="shared" si="188"/>
        <v>115.25577285610092</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50</v>
      </c>
      <c r="E654" s="262">
        <v>50</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43</v>
      </c>
      <c r="E656" s="262">
        <v>43</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687533.9</v>
      </c>
      <c r="E675" s="242">
        <v>866716.11</v>
      </c>
      <c r="F675" s="52">
        <f t="shared" si="188"/>
        <v>126.0615818361829</v>
      </c>
    </row>
    <row r="676" spans="1:6" ht="24" x14ac:dyDescent="0.2">
      <c r="A676" s="53">
        <v>63613</v>
      </c>
      <c r="B676" s="232" t="s">
        <v>1349</v>
      </c>
      <c r="C676" s="50" t="s">
        <v>1350</v>
      </c>
      <c r="D676" s="242">
        <v>45610.03</v>
      </c>
      <c r="E676" s="242">
        <v>32981.410000000003</v>
      </c>
      <c r="F676" s="52">
        <f t="shared" si="188"/>
        <v>72.311748095758773</v>
      </c>
    </row>
    <row r="677" spans="1:6" ht="24" x14ac:dyDescent="0.2">
      <c r="A677" s="53">
        <v>63622</v>
      </c>
      <c r="B677" s="232" t="s">
        <v>1351</v>
      </c>
      <c r="C677" s="50" t="s">
        <v>1352</v>
      </c>
      <c r="D677" s="242">
        <v>2691.31</v>
      </c>
      <c r="E677" s="242">
        <v>735.52</v>
      </c>
      <c r="F677" s="52">
        <f t="shared" si="188"/>
        <v>27.329441796002691</v>
      </c>
    </row>
    <row r="678" spans="1:6" ht="24" x14ac:dyDescent="0.2">
      <c r="A678" s="53">
        <v>63623</v>
      </c>
      <c r="B678" s="232" t="s">
        <v>1353</v>
      </c>
      <c r="C678" s="50" t="s">
        <v>1354</v>
      </c>
      <c r="D678" s="242">
        <v>3734.71</v>
      </c>
      <c r="E678" s="242">
        <v>820</v>
      </c>
      <c r="F678" s="52">
        <f t="shared" si="188"/>
        <v>21.956189369455728</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2243.5700000000002</v>
      </c>
      <c r="E695" s="242">
        <v>1933.4</v>
      </c>
      <c r="F695" s="52">
        <f t="shared" si="188"/>
        <v>86.175158341393399</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21059.1</v>
      </c>
      <c r="E710" s="242">
        <v>10671.58</v>
      </c>
      <c r="F710" s="52">
        <f t="shared" si="188"/>
        <v>50.674435279760303</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4035.43</v>
      </c>
      <c r="E716" s="242">
        <v>2130.9899999999998</v>
      </c>
      <c r="F716" s="52">
        <f t="shared" si="188"/>
        <v>52.807011892165143</v>
      </c>
    </row>
    <row r="717" spans="1:6" ht="12.75" customHeight="1" x14ac:dyDescent="0.2">
      <c r="A717" s="53">
        <v>31215</v>
      </c>
      <c r="B717" s="85" t="s">
        <v>1413</v>
      </c>
      <c r="C717" s="50" t="s">
        <v>1414</v>
      </c>
      <c r="D717" s="242">
        <v>5335.18</v>
      </c>
      <c r="E717" s="242">
        <v>2267.5</v>
      </c>
      <c r="F717" s="52">
        <f t="shared" si="188"/>
        <v>42.500909060237888</v>
      </c>
    </row>
    <row r="718" spans="1:6" ht="12.75" customHeight="1" x14ac:dyDescent="0.2">
      <c r="A718" s="53">
        <v>32121</v>
      </c>
      <c r="B718" s="85" t="s">
        <v>1415</v>
      </c>
      <c r="C718" s="50" t="s">
        <v>1416</v>
      </c>
      <c r="D718" s="242">
        <v>38061.339999999997</v>
      </c>
      <c r="E718" s="242">
        <v>40724.79</v>
      </c>
      <c r="F718" s="52">
        <f t="shared" si="188"/>
        <v>106.99778305230451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2389.0100000000002</v>
      </c>
      <c r="E720" s="242">
        <v>2596.4</v>
      </c>
      <c r="F720" s="52">
        <f t="shared" si="188"/>
        <v>108.68100175386456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55394.400000000001</v>
      </c>
      <c r="E824" s="242">
        <v>79399.009999999995</v>
      </c>
      <c r="F824" s="52">
        <f t="shared" si="190"/>
        <v>143.33400127088657</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9826.1299999999992</v>
      </c>
      <c r="E828" s="242">
        <v>10011.5</v>
      </c>
      <c r="F828" s="52">
        <f t="shared" si="190"/>
        <v>101.88650058568329</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95" workbookViewId="0">
      <selection activeCell="D292" sqref="D29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596258.59000000008</v>
      </c>
      <c r="E6" s="229">
        <f t="shared" si="0"/>
        <v>606583.60000000009</v>
      </c>
      <c r="F6" s="230">
        <f t="shared" ref="F6:F260" si="1">IF(D6&gt;0,IF(E6/D6&gt;=100,"&gt;&gt;100",E6/D6*100),"-")</f>
        <v>101.73163291450442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513620.96000000008</v>
      </c>
      <c r="E7" s="104">
        <f t="shared" si="2"/>
        <v>503114.97000000009</v>
      </c>
      <c r="F7" s="93">
        <f t="shared" si="1"/>
        <v>97.954524675161238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2400.1400000000003</v>
      </c>
      <c r="E8" s="104">
        <f>E9+E10-E11</f>
        <v>1822.14</v>
      </c>
      <c r="F8" s="93">
        <f t="shared" si="1"/>
        <v>75.918071445832325</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3553.96</v>
      </c>
      <c r="E10" s="247">
        <v>3553.96</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1153.82</v>
      </c>
      <c r="E11" s="247">
        <v>1731.82</v>
      </c>
      <c r="F11" s="93">
        <f t="shared" si="1"/>
        <v>150.09446880795966</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511220.82000000007</v>
      </c>
      <c r="E12" s="104">
        <f t="shared" si="3"/>
        <v>501292.83000000007</v>
      </c>
      <c r="F12" s="93">
        <f t="shared" si="1"/>
        <v>98.057984023420644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469221.31</v>
      </c>
      <c r="E13" s="104">
        <f t="shared" si="4"/>
        <v>444774.43000000005</v>
      </c>
      <c r="F13" s="93">
        <f t="shared" si="1"/>
        <v>94.789904149920218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833907.37</v>
      </c>
      <c r="E15" s="247">
        <v>768512.54</v>
      </c>
      <c r="F15" s="93">
        <f t="shared" si="1"/>
        <v>92.158022299287282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364686.06</v>
      </c>
      <c r="E18" s="247">
        <v>323738.11</v>
      </c>
      <c r="F18" s="93">
        <f t="shared" si="1"/>
        <v>88.771726015521395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39773.74000000002</v>
      </c>
      <c r="E19" s="104">
        <f t="shared" si="5"/>
        <v>54329.74000000002</v>
      </c>
      <c r="F19" s="93">
        <f t="shared" si="1"/>
        <v>136.59701099268005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104645.12</v>
      </c>
      <c r="E20" s="247">
        <v>117328.8</v>
      </c>
      <c r="F20" s="93">
        <f t="shared" si="1"/>
        <v>112.12066076277614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4362.21</v>
      </c>
      <c r="E21" s="247">
        <v>3862.65</v>
      </c>
      <c r="F21" s="93">
        <f t="shared" si="1"/>
        <v>88.548006629667071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3502.45</v>
      </c>
      <c r="E22" s="247">
        <v>3502.46</v>
      </c>
      <c r="F22" s="93">
        <f t="shared" si="1"/>
        <v>100.00028551442561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6517.05</v>
      </c>
      <c r="E25" s="247">
        <v>9864.73</v>
      </c>
      <c r="F25" s="93">
        <f t="shared" si="1"/>
        <v>151.36802694470657</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57402.43</v>
      </c>
      <c r="E26" s="247">
        <v>66372.350000000006</v>
      </c>
      <c r="F26" s="93">
        <f t="shared" si="1"/>
        <v>115.62637679275949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136655.51999999999</v>
      </c>
      <c r="E28" s="247">
        <v>146601.25</v>
      </c>
      <c r="F28" s="93">
        <f t="shared" si="1"/>
        <v>107.2779570119085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2225.7700000000041</v>
      </c>
      <c r="E35" s="104">
        <f t="shared" si="7"/>
        <v>2188.6600000000035</v>
      </c>
      <c r="F35" s="93">
        <f t="shared" si="1"/>
        <v>98.332711825570456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59874.69</v>
      </c>
      <c r="E36" s="247">
        <v>61205.69</v>
      </c>
      <c r="F36" s="93">
        <f t="shared" si="1"/>
        <v>102.22297601874848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161.5</v>
      </c>
      <c r="E37" s="247">
        <v>161.5</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57810.42</v>
      </c>
      <c r="E40" s="247">
        <v>59178.53</v>
      </c>
      <c r="F40" s="93">
        <f t="shared" si="1"/>
        <v>102.36654568501665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72605.899999999994</v>
      </c>
      <c r="E54" s="247">
        <v>69238.009999999995</v>
      </c>
      <c r="F54" s="93">
        <f t="shared" si="1"/>
        <v>95.361410023152388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72605.899999999994</v>
      </c>
      <c r="E55" s="247">
        <v>69238.009999999995</v>
      </c>
      <c r="F55" s="93">
        <f t="shared" si="1"/>
        <v>95.361410023152388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82637.63</v>
      </c>
      <c r="E68" s="104">
        <f t="shared" si="13"/>
        <v>103468.63</v>
      </c>
      <c r="F68" s="93">
        <f t="shared" si="1"/>
        <v>125.20764450771398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11611.67</v>
      </c>
      <c r="E69" s="104">
        <f t="shared" si="14"/>
        <v>13383.12</v>
      </c>
      <c r="F69" s="93">
        <f t="shared" si="1"/>
        <v>115.2557728561008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11611.67</v>
      </c>
      <c r="E70" s="104">
        <f t="shared" si="15"/>
        <v>13383.12</v>
      </c>
      <c r="F70" s="93">
        <f t="shared" si="1"/>
        <v>115.2557728561008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11611.67</v>
      </c>
      <c r="E72" s="247">
        <v>13383.12</v>
      </c>
      <c r="F72" s="93">
        <f t="shared" si="1"/>
        <v>115.2557728561008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4284.91</v>
      </c>
      <c r="E78" s="104">
        <f>E79+SUM(E82:E84)-E85+E86</f>
        <v>2806.49</v>
      </c>
      <c r="F78" s="93">
        <f t="shared" si="1"/>
        <v>65.497058281270782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4284.91</v>
      </c>
      <c r="E86" s="247">
        <v>2806.49</v>
      </c>
      <c r="F86" s="93">
        <f t="shared" si="1"/>
        <v>65.497058281270782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6064.97</v>
      </c>
      <c r="E146" s="104">
        <f t="shared" si="26"/>
        <v>16692.850000000002</v>
      </c>
      <c r="F146" s="93">
        <f t="shared" si="1"/>
        <v>275.23384287144046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4283.76</v>
      </c>
      <c r="E149" s="104">
        <f t="shared" si="27"/>
        <v>15743.7</v>
      </c>
      <c r="F149" s="93">
        <f t="shared" si="1"/>
        <v>367.52058938876127</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1998.55</v>
      </c>
      <c r="E151" s="247">
        <v>14693.17</v>
      </c>
      <c r="F151" s="93">
        <f t="shared" si="1"/>
        <v>735.19151384753945</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1568.38</v>
      </c>
      <c r="E155" s="247">
        <v>345.25</v>
      </c>
      <c r="F155" s="93">
        <f t="shared" si="1"/>
        <v>22.013160076001988</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716.83</v>
      </c>
      <c r="E157" s="247">
        <v>705.28</v>
      </c>
      <c r="F157" s="93">
        <f t="shared" si="1"/>
        <v>98.38873931057573</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1781.21</v>
      </c>
      <c r="E159" s="247">
        <v>949.15</v>
      </c>
      <c r="F159" s="93">
        <f t="shared" si="1"/>
        <v>53.286810651186556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591.57000000000005</v>
      </c>
      <c r="E164" s="104">
        <f t="shared" si="28"/>
        <v>0</v>
      </c>
      <c r="F164" s="93">
        <f t="shared" si="1"/>
        <v>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591.57000000000005</v>
      </c>
      <c r="E166" s="247"/>
      <c r="F166" s="93">
        <f t="shared" si="1"/>
        <v>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60084.51</v>
      </c>
      <c r="E170" s="104">
        <f t="shared" si="29"/>
        <v>70586.17</v>
      </c>
      <c r="F170" s="93">
        <f t="shared" si="1"/>
        <v>117.47814869423084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60084.51</v>
      </c>
      <c r="E173" s="247">
        <v>70586.17</v>
      </c>
      <c r="F173" s="93">
        <f t="shared" si="1"/>
        <v>117.47814869423084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596258.59000000008</v>
      </c>
      <c r="E175" s="104">
        <f t="shared" si="30"/>
        <v>606583.59999999986</v>
      </c>
      <c r="F175" s="93">
        <f t="shared" si="1"/>
        <v>101.7316329145044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71730.55</v>
      </c>
      <c r="E176" s="104">
        <f t="shared" si="31"/>
        <v>85513.06</v>
      </c>
      <c r="F176" s="93">
        <f t="shared" si="1"/>
        <v>119.21428178091482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71730.55</v>
      </c>
      <c r="E177" s="104">
        <f t="shared" si="32"/>
        <v>85513.06</v>
      </c>
      <c r="F177" s="93">
        <f t="shared" si="1"/>
        <v>119.21428178091482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56192.53</v>
      </c>
      <c r="E178" s="247">
        <v>67702.460000000006</v>
      </c>
      <c r="F178" s="93">
        <f t="shared" si="1"/>
        <v>120.48302505688926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10520.12</v>
      </c>
      <c r="E179" s="247">
        <v>6321.73</v>
      </c>
      <c r="F179" s="93">
        <f t="shared" si="1"/>
        <v>60.091805036444448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69.52</v>
      </c>
      <c r="E180" s="104">
        <f t="shared" si="33"/>
        <v>67.94</v>
      </c>
      <c r="F180" s="93">
        <f t="shared" si="1"/>
        <v>97.727272727272734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69.52</v>
      </c>
      <c r="E183" s="247">
        <v>67.94</v>
      </c>
      <c r="F183" s="93">
        <f t="shared" si="1"/>
        <v>97.727272727272734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36.229999999999997</v>
      </c>
      <c r="E186" s="247">
        <v>300</v>
      </c>
      <c r="F186" s="93">
        <f t="shared" si="1"/>
        <v>828.04305823902848</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4912.1499999999996</v>
      </c>
      <c r="E188" s="247">
        <v>11120.93</v>
      </c>
      <c r="F188" s="93">
        <f t="shared" si="1"/>
        <v>226.39638447522984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524528.04</v>
      </c>
      <c r="E237" s="104">
        <f t="shared" si="41"/>
        <v>521070.53999999992</v>
      </c>
      <c r="F237" s="93">
        <f t="shared" si="1"/>
        <v>99.340836001827455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513620.97</v>
      </c>
      <c r="E238" s="104">
        <f t="shared" si="42"/>
        <v>503114.97</v>
      </c>
      <c r="F238" s="93">
        <f t="shared" si="1"/>
        <v>97.95452276802483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513620.97</v>
      </c>
      <c r="E239" s="104">
        <f t="shared" si="43"/>
        <v>503114.97</v>
      </c>
      <c r="F239" s="93">
        <f t="shared" si="1"/>
        <v>97.95452276802483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476756.29</v>
      </c>
      <c r="E240" s="247">
        <v>462934.81</v>
      </c>
      <c r="F240" s="93">
        <f t="shared" si="1"/>
        <v>97.100933896435848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36864.68</v>
      </c>
      <c r="E241" s="247">
        <v>40180.160000000003</v>
      </c>
      <c r="F241" s="93">
        <f t="shared" si="1"/>
        <v>108.99364920568956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4250.53</v>
      </c>
      <c r="E245" s="104">
        <f t="shared" si="45"/>
        <v>1262.7200000000003</v>
      </c>
      <c r="F245" s="93">
        <f t="shared" si="1"/>
        <v>29.707354141718806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6455.83</v>
      </c>
      <c r="E246" s="104">
        <f t="shared" si="46"/>
        <v>7394.34</v>
      </c>
      <c r="F246" s="93">
        <f t="shared" si="1"/>
        <v>114.53740262677302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6455.83</v>
      </c>
      <c r="E247" s="247">
        <v>7394.34</v>
      </c>
      <c r="F247" s="93">
        <f t="shared" si="1"/>
        <v>114.53740262677302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2205.3000000000002</v>
      </c>
      <c r="E250" s="104">
        <f t="shared" si="47"/>
        <v>6131.62</v>
      </c>
      <c r="F250" s="93">
        <f t="shared" si="1"/>
        <v>278.04017593978136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2205.3000000000002</v>
      </c>
      <c r="E252" s="247">
        <v>6131.62</v>
      </c>
      <c r="F252" s="93">
        <f t="shared" si="1"/>
        <v>278.04017593978136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6064.97</v>
      </c>
      <c r="E255" s="247">
        <v>16692.849999999999</v>
      </c>
      <c r="F255" s="93">
        <f t="shared" si="1"/>
        <v>275.2338428714404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591.57000000000005</v>
      </c>
      <c r="E256" s="247">
        <v>0</v>
      </c>
      <c r="F256" s="93">
        <f t="shared" si="1"/>
        <v>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6636.14</v>
      </c>
      <c r="E259" s="104">
        <f t="shared" si="49"/>
        <v>31462.75</v>
      </c>
      <c r="F259" s="93">
        <f t="shared" si="1"/>
        <v>474.11220980871411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6636.14</v>
      </c>
      <c r="E260" s="248">
        <v>31462.75</v>
      </c>
      <c r="F260" s="97">
        <f t="shared" si="1"/>
        <v>474.11220980871411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123.43</v>
      </c>
      <c r="E264" s="247"/>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5941.54</v>
      </c>
      <c r="E265" s="247">
        <v>16692.849999999999</v>
      </c>
      <c r="F265" s="93">
        <f t="shared" si="50"/>
        <v>280.95157147810164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591.57000000000005</v>
      </c>
      <c r="E267" s="247"/>
      <c r="F267" s="93">
        <f t="shared" si="50"/>
        <v>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4284.91</v>
      </c>
      <c r="E268" s="247">
        <v>2806.49</v>
      </c>
      <c r="F268" s="93">
        <f t="shared" si="50"/>
        <v>65.497058281270782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71730.55</v>
      </c>
      <c r="E288" s="247">
        <v>85513.06</v>
      </c>
      <c r="F288" s="93">
        <f t="shared" si="50"/>
        <v>119.21428178091482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114.74</v>
      </c>
      <c r="E298" s="247"/>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4582.26</v>
      </c>
      <c r="E302" s="247">
        <v>7990.92</v>
      </c>
      <c r="F302" s="93">
        <f t="shared" si="50"/>
        <v>174.38818399654318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8" workbookViewId="0">
      <selection activeCell="D127" sqref="D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935692.32000000007</v>
      </c>
      <c r="E114" s="81">
        <f t="shared" si="22"/>
        <v>1125249.53</v>
      </c>
      <c r="F114" s="63">
        <f t="shared" si="1"/>
        <v>120.25849800712267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896241.4</v>
      </c>
      <c r="E115" s="81">
        <f t="shared" si="23"/>
        <v>1076503.57</v>
      </c>
      <c r="F115" s="63">
        <f t="shared" si="1"/>
        <v>120.11312688746581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896241.4</v>
      </c>
      <c r="E117" s="249">
        <v>1076503.57</v>
      </c>
      <c r="F117" s="63">
        <f t="shared" si="1"/>
        <v>120.11312688746581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39450.92</v>
      </c>
      <c r="E126" s="249">
        <v>48745.96</v>
      </c>
      <c r="F126" s="63">
        <f t="shared" si="1"/>
        <v>123.5610221510677</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935692.32000000007</v>
      </c>
      <c r="E141" s="106">
        <f t="shared" si="28"/>
        <v>1125249.53</v>
      </c>
      <c r="F141" s="82">
        <f t="shared" si="1"/>
        <v>120.25849800712267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6224.4</v>
      </c>
      <c r="E5" s="107">
        <f t="shared" si="0"/>
        <v>15326.79</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15326.79</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15326.79</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15326.79</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6224.4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6224.4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6224.4</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4" workbookViewId="0">
      <selection activeCell="C102" sqref="C10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71730.55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1126548.29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3701.37</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1122846.92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841637.57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180681.32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514.92999999999995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89410.51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10602.59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1112765.78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5477.14</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1107288.6400000001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830127.64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184879.71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516.51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89146.74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2618.04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85513.060000000056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85513.060000000012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2806.49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82706.570000000007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10637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HP Inc.</cp:lastModifiedBy>
  <cp:lastPrinted>2024-01-29T08:39:16Z</cp:lastPrinted>
  <dcterms:created xsi:type="dcterms:W3CDTF">2022-04-01T05:14:30Z</dcterms:created>
  <dcterms:modified xsi:type="dcterms:W3CDTF">2024-09-19T11:10:08Z</dcterms:modified>
</cp:coreProperties>
</file>