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ZAVRŠNI RAČUNI\ZAVRŠN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35"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E309" i="9"/>
  <c r="B309" i="9" s="1"/>
  <c r="F308" i="9"/>
  <c r="H307" i="9"/>
  <c r="G307" i="9"/>
  <c r="F307" i="9"/>
  <c r="H306" i="9"/>
  <c r="E306" i="9" s="1"/>
  <c r="B306" i="9" s="1"/>
  <c r="G306" i="9"/>
  <c r="F306" i="9"/>
  <c r="H305" i="9"/>
  <c r="G305" i="9"/>
  <c r="F305" i="9"/>
  <c r="E305" i="9"/>
  <c r="B305" i="9" s="1"/>
  <c r="H304" i="9"/>
  <c r="G304" i="9"/>
  <c r="E304" i="9" s="1"/>
  <c r="B304" i="9" s="1"/>
  <c r="F304" i="9"/>
  <c r="H303" i="9"/>
  <c r="G303" i="9"/>
  <c r="F303" i="9"/>
  <c r="H302" i="9"/>
  <c r="E302" i="9" s="1"/>
  <c r="B302" i="9" s="1"/>
  <c r="G302" i="9"/>
  <c r="F302" i="9"/>
  <c r="H301" i="9"/>
  <c r="G301" i="9"/>
  <c r="F301" i="9"/>
  <c r="H300" i="9"/>
  <c r="G300" i="9"/>
  <c r="F300" i="9"/>
  <c r="H299" i="9"/>
  <c r="G299" i="9"/>
  <c r="F299" i="9"/>
  <c r="H298" i="9"/>
  <c r="G298" i="9"/>
  <c r="F298" i="9"/>
  <c r="H297" i="9"/>
  <c r="G297" i="9"/>
  <c r="F297" i="9"/>
  <c r="E297" i="9"/>
  <c r="B297" i="9" s="1"/>
  <c r="H296" i="9"/>
  <c r="G296" i="9"/>
  <c r="F296" i="9"/>
  <c r="H295" i="9"/>
  <c r="G295" i="9"/>
  <c r="F295" i="9"/>
  <c r="H294" i="9"/>
  <c r="G294" i="9"/>
  <c r="F294" i="9"/>
  <c r="H293" i="9"/>
  <c r="G293" i="9"/>
  <c r="F293" i="9"/>
  <c r="H292" i="9"/>
  <c r="G292" i="9"/>
  <c r="E292" i="9" s="1"/>
  <c r="B292" i="9" s="1"/>
  <c r="F292" i="9"/>
  <c r="F291" i="9"/>
  <c r="F290" i="9"/>
  <c r="H289" i="9"/>
  <c r="G289" i="9"/>
  <c r="F289" i="9"/>
  <c r="E289" i="9"/>
  <c r="H288" i="9"/>
  <c r="G288" i="9"/>
  <c r="F288" i="9"/>
  <c r="H287" i="9"/>
  <c r="G287" i="9"/>
  <c r="F287" i="9"/>
  <c r="H286" i="9"/>
  <c r="G286" i="9"/>
  <c r="F286" i="9"/>
  <c r="F285" i="9"/>
  <c r="H284" i="9"/>
  <c r="G284" i="9"/>
  <c r="F284" i="9"/>
  <c r="E284" i="9"/>
  <c r="B284" i="9" s="1"/>
  <c r="H283" i="9"/>
  <c r="G283" i="9"/>
  <c r="E283" i="9" s="1"/>
  <c r="B283" i="9" s="1"/>
  <c r="F283" i="9"/>
  <c r="H282" i="9"/>
  <c r="E282" i="9" s="1"/>
  <c r="B282" i="9" s="1"/>
  <c r="G282" i="9"/>
  <c r="F282" i="9"/>
  <c r="F281" i="9"/>
  <c r="F280" i="9"/>
  <c r="F279" i="9"/>
  <c r="F278" i="9"/>
  <c r="F276" i="9"/>
  <c r="L275" i="9"/>
  <c r="F275" i="9" s="1"/>
  <c r="H275" i="9"/>
  <c r="F274" i="9"/>
  <c r="I273" i="9"/>
  <c r="H273" i="9"/>
  <c r="F273" i="9"/>
  <c r="E272" i="9"/>
  <c r="M271" i="9"/>
  <c r="L271" i="9"/>
  <c r="F271" i="9"/>
  <c r="B271" i="9" s="1"/>
  <c r="E271" i="9"/>
  <c r="M270" i="9"/>
  <c r="L270" i="9"/>
  <c r="F270" i="9" s="1"/>
  <c r="E270" i="9"/>
  <c r="M269" i="9"/>
  <c r="L269" i="9"/>
  <c r="F269" i="9" s="1"/>
  <c r="B269" i="9" s="1"/>
  <c r="E269" i="9"/>
  <c r="M268" i="9"/>
  <c r="L268" i="9"/>
  <c r="E268" i="9"/>
  <c r="M267" i="9"/>
  <c r="F267" i="9" s="1"/>
  <c r="B267" i="9" s="1"/>
  <c r="L267" i="9"/>
  <c r="E267" i="9"/>
  <c r="M266" i="9"/>
  <c r="L266" i="9"/>
  <c r="F266" i="9" s="1"/>
  <c r="E266" i="9"/>
  <c r="B266" i="9" s="1"/>
  <c r="M265" i="9"/>
  <c r="L265" i="9"/>
  <c r="F265" i="9" s="1"/>
  <c r="B265" i="9" s="1"/>
  <c r="E265" i="9"/>
  <c r="M264" i="9"/>
  <c r="L264" i="9"/>
  <c r="E264" i="9"/>
  <c r="M263" i="9"/>
  <c r="L263" i="9"/>
  <c r="F263" i="9"/>
  <c r="B263" i="9" s="1"/>
  <c r="E263" i="9"/>
  <c r="M262" i="9"/>
  <c r="L262" i="9"/>
  <c r="F262" i="9" s="1"/>
  <c r="E262" i="9"/>
  <c r="M261" i="9"/>
  <c r="L261" i="9"/>
  <c r="F261" i="9" s="1"/>
  <c r="B261" i="9" s="1"/>
  <c r="E261" i="9"/>
  <c r="M260" i="9"/>
  <c r="L260" i="9"/>
  <c r="E260" i="9"/>
  <c r="M259" i="9"/>
  <c r="F259" i="9" s="1"/>
  <c r="B259" i="9" s="1"/>
  <c r="L259" i="9"/>
  <c r="E259" i="9"/>
  <c r="M258" i="9"/>
  <c r="L258" i="9"/>
  <c r="F258" i="9" s="1"/>
  <c r="E258" i="9"/>
  <c r="B258" i="9" s="1"/>
  <c r="M257" i="9"/>
  <c r="L257" i="9"/>
  <c r="F257" i="9" s="1"/>
  <c r="B257" i="9" s="1"/>
  <c r="E257" i="9"/>
  <c r="M256" i="9"/>
  <c r="L256" i="9"/>
  <c r="E256" i="9"/>
  <c r="M255" i="9"/>
  <c r="L255" i="9"/>
  <c r="F255" i="9"/>
  <c r="B255" i="9" s="1"/>
  <c r="E255" i="9"/>
  <c r="M254" i="9"/>
  <c r="L254" i="9"/>
  <c r="F254" i="9" s="1"/>
  <c r="E254" i="9"/>
  <c r="M253" i="9"/>
  <c r="L253" i="9"/>
  <c r="F253" i="9" s="1"/>
  <c r="B253" i="9" s="1"/>
  <c r="E253" i="9"/>
  <c r="M252" i="9"/>
  <c r="L252" i="9"/>
  <c r="E252" i="9"/>
  <c r="M251" i="9"/>
  <c r="F251" i="9" s="1"/>
  <c r="B251" i="9" s="1"/>
  <c r="L251" i="9"/>
  <c r="E251" i="9"/>
  <c r="M250" i="9"/>
  <c r="L250" i="9"/>
  <c r="F250" i="9" s="1"/>
  <c r="E250" i="9"/>
  <c r="B250" i="9" s="1"/>
  <c r="M249" i="9"/>
  <c r="L249" i="9"/>
  <c r="F249" i="9" s="1"/>
  <c r="B249" i="9" s="1"/>
  <c r="E249" i="9"/>
  <c r="M248" i="9"/>
  <c r="L248" i="9"/>
  <c r="E248" i="9"/>
  <c r="M247" i="9"/>
  <c r="L247" i="9"/>
  <c r="F247" i="9"/>
  <c r="B247" i="9" s="1"/>
  <c r="E247" i="9"/>
  <c r="M246" i="9"/>
  <c r="L246" i="9"/>
  <c r="F246" i="9" s="1"/>
  <c r="E246" i="9"/>
  <c r="M245" i="9"/>
  <c r="L245" i="9"/>
  <c r="F245" i="9" s="1"/>
  <c r="B245" i="9" s="1"/>
  <c r="E245" i="9"/>
  <c r="M244" i="9"/>
  <c r="L244" i="9"/>
  <c r="E244" i="9"/>
  <c r="M243" i="9"/>
  <c r="F243" i="9" s="1"/>
  <c r="B243" i="9" s="1"/>
  <c r="L243" i="9"/>
  <c r="E243" i="9"/>
  <c r="M242" i="9"/>
  <c r="L242" i="9"/>
  <c r="F242" i="9" s="1"/>
  <c r="E242" i="9"/>
  <c r="B242" i="9" s="1"/>
  <c r="M241" i="9"/>
  <c r="L241" i="9"/>
  <c r="F241" i="9" s="1"/>
  <c r="B241" i="9" s="1"/>
  <c r="E241" i="9"/>
  <c r="M240" i="9"/>
  <c r="L240" i="9"/>
  <c r="E240" i="9"/>
  <c r="M239" i="9"/>
  <c r="L239" i="9"/>
  <c r="F239" i="9"/>
  <c r="B239" i="9" s="1"/>
  <c r="E239" i="9"/>
  <c r="M238" i="9"/>
  <c r="L238" i="9"/>
  <c r="F238" i="9" s="1"/>
  <c r="E238" i="9"/>
  <c r="M237" i="9"/>
  <c r="L237" i="9"/>
  <c r="F237" i="9" s="1"/>
  <c r="B237" i="9" s="1"/>
  <c r="E237" i="9"/>
  <c r="M236" i="9"/>
  <c r="L236" i="9"/>
  <c r="E236" i="9"/>
  <c r="M235" i="9"/>
  <c r="F235" i="9" s="1"/>
  <c r="B235" i="9" s="1"/>
  <c r="L235" i="9"/>
  <c r="E235" i="9"/>
  <c r="M234" i="9"/>
  <c r="L234" i="9"/>
  <c r="F234" i="9" s="1"/>
  <c r="E234" i="9"/>
  <c r="B234" i="9" s="1"/>
  <c r="M233" i="9"/>
  <c r="L233" i="9"/>
  <c r="F233" i="9" s="1"/>
  <c r="B233" i="9" s="1"/>
  <c r="E233" i="9"/>
  <c r="M232" i="9"/>
  <c r="L232" i="9"/>
  <c r="E232" i="9"/>
  <c r="M231" i="9"/>
  <c r="L231" i="9"/>
  <c r="F231" i="9"/>
  <c r="B231" i="9" s="1"/>
  <c r="E231" i="9"/>
  <c r="M230" i="9"/>
  <c r="L230" i="9"/>
  <c r="F230" i="9" s="1"/>
  <c r="E230" i="9"/>
  <c r="M229" i="9"/>
  <c r="L229" i="9"/>
  <c r="F229" i="9" s="1"/>
  <c r="B229" i="9" s="1"/>
  <c r="E229" i="9"/>
  <c r="M228" i="9"/>
  <c r="L228" i="9"/>
  <c r="E228" i="9"/>
  <c r="M227" i="9"/>
  <c r="F227" i="9" s="1"/>
  <c r="B227" i="9" s="1"/>
  <c r="L227" i="9"/>
  <c r="E227" i="9"/>
  <c r="M226" i="9"/>
  <c r="L226" i="9"/>
  <c r="F226" i="9" s="1"/>
  <c r="E226" i="9"/>
  <c r="B226" i="9" s="1"/>
  <c r="M225" i="9"/>
  <c r="L225" i="9"/>
  <c r="F225" i="9" s="1"/>
  <c r="B225" i="9" s="1"/>
  <c r="E225" i="9"/>
  <c r="M224" i="9"/>
  <c r="L224" i="9"/>
  <c r="E224" i="9"/>
  <c r="M223" i="9"/>
  <c r="F223" i="9" s="1"/>
  <c r="B223" i="9" s="1"/>
  <c r="L223" i="9"/>
  <c r="E223" i="9"/>
  <c r="M222" i="9"/>
  <c r="L222" i="9"/>
  <c r="F222" i="9" s="1"/>
  <c r="E222" i="9"/>
  <c r="M221" i="9"/>
  <c r="L221" i="9"/>
  <c r="E221" i="9"/>
  <c r="M220" i="9"/>
  <c r="L220" i="9"/>
  <c r="E220" i="9"/>
  <c r="M219" i="9"/>
  <c r="F219" i="9" s="1"/>
  <c r="B219" i="9" s="1"/>
  <c r="L219" i="9"/>
  <c r="E219" i="9"/>
  <c r="M218" i="9"/>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B159" i="9"/>
  <c r="H158" i="9"/>
  <c r="G158" i="9"/>
  <c r="F158" i="9"/>
  <c r="E158" i="9"/>
  <c r="B158" i="9" s="1"/>
  <c r="H157" i="9"/>
  <c r="G157" i="9"/>
  <c r="F157" i="9"/>
  <c r="E157" i="9"/>
  <c r="H156" i="9"/>
  <c r="G156" i="9"/>
  <c r="E156" i="9" s="1"/>
  <c r="F156" i="9"/>
  <c r="H155" i="9"/>
  <c r="G155" i="9"/>
  <c r="E155" i="9" s="1"/>
  <c r="F155" i="9"/>
  <c r="B155" i="9"/>
  <c r="H154" i="9"/>
  <c r="G154" i="9"/>
  <c r="F154" i="9"/>
  <c r="E154" i="9"/>
  <c r="B154" i="9" s="1"/>
  <c r="H153" i="9"/>
  <c r="G153" i="9"/>
  <c r="F153" i="9"/>
  <c r="E153" i="9"/>
  <c r="H152" i="9"/>
  <c r="G152" i="9"/>
  <c r="E152" i="9" s="1"/>
  <c r="F152" i="9"/>
  <c r="H151" i="9"/>
  <c r="G151" i="9"/>
  <c r="F151" i="9"/>
  <c r="H150" i="9"/>
  <c r="G150" i="9"/>
  <c r="F150" i="9"/>
  <c r="E150" i="9"/>
  <c r="B150" i="9" s="1"/>
  <c r="H149" i="9"/>
  <c r="G149" i="9"/>
  <c r="F149" i="9"/>
  <c r="E149" i="9"/>
  <c r="H148" i="9"/>
  <c r="G148" i="9"/>
  <c r="E148" i="9" s="1"/>
  <c r="F148" i="9"/>
  <c r="H147" i="9"/>
  <c r="G147" i="9"/>
  <c r="F147" i="9"/>
  <c r="H146" i="9"/>
  <c r="G146" i="9"/>
  <c r="F146" i="9"/>
  <c r="E146" i="9"/>
  <c r="B146" i="9" s="1"/>
  <c r="H145" i="9"/>
  <c r="G145" i="9"/>
  <c r="F145" i="9"/>
  <c r="E145" i="9"/>
  <c r="H144" i="9"/>
  <c r="G144" i="9"/>
  <c r="E144" i="9" s="1"/>
  <c r="F144" i="9"/>
  <c r="F143" i="9"/>
  <c r="H142" i="9"/>
  <c r="G142" i="9"/>
  <c r="F142" i="9"/>
  <c r="E142" i="9"/>
  <c r="B142" i="9" s="1"/>
  <c r="H141" i="9"/>
  <c r="G141" i="9"/>
  <c r="F141" i="9"/>
  <c r="E141" i="9"/>
  <c r="H140" i="9"/>
  <c r="G140" i="9"/>
  <c r="E140" i="9" s="1"/>
  <c r="F140" i="9"/>
  <c r="H139" i="9"/>
  <c r="G139" i="9"/>
  <c r="F139" i="9"/>
  <c r="H138" i="9"/>
  <c r="G138" i="9"/>
  <c r="F138" i="9"/>
  <c r="E138" i="9"/>
  <c r="B138" i="9" s="1"/>
  <c r="H137" i="9"/>
  <c r="G137" i="9"/>
  <c r="F137" i="9"/>
  <c r="E137" i="9"/>
  <c r="H136" i="9"/>
  <c r="G136" i="9"/>
  <c r="E136" i="9" s="1"/>
  <c r="F136" i="9"/>
  <c r="H135" i="9"/>
  <c r="G135" i="9"/>
  <c r="F135" i="9"/>
  <c r="H134" i="9"/>
  <c r="G134" i="9"/>
  <c r="F134" i="9"/>
  <c r="E134" i="9"/>
  <c r="B134" i="9" s="1"/>
  <c r="H133" i="9"/>
  <c r="G133" i="9"/>
  <c r="F133" i="9"/>
  <c r="E133" i="9"/>
  <c r="H132" i="9"/>
  <c r="G132" i="9"/>
  <c r="E132" i="9" s="1"/>
  <c r="F132" i="9"/>
  <c r="H131" i="9"/>
  <c r="G131" i="9"/>
  <c r="F131" i="9"/>
  <c r="H130" i="9"/>
  <c r="G130" i="9"/>
  <c r="F130" i="9"/>
  <c r="E130" i="9"/>
  <c r="B130" i="9" s="1"/>
  <c r="H129" i="9"/>
  <c r="G129" i="9"/>
  <c r="F129" i="9"/>
  <c r="E129" i="9"/>
  <c r="H128" i="9"/>
  <c r="G128" i="9"/>
  <c r="E128" i="9" s="1"/>
  <c r="F128" i="9"/>
  <c r="H127" i="9"/>
  <c r="G127" i="9"/>
  <c r="F127" i="9"/>
  <c r="H126" i="9"/>
  <c r="G126" i="9"/>
  <c r="F126" i="9"/>
  <c r="E126" i="9"/>
  <c r="B126" i="9" s="1"/>
  <c r="H125" i="9"/>
  <c r="G125" i="9"/>
  <c r="F125" i="9"/>
  <c r="E125" i="9"/>
  <c r="H124" i="9"/>
  <c r="G124" i="9"/>
  <c r="E124" i="9" s="1"/>
  <c r="F124" i="9"/>
  <c r="H123" i="9"/>
  <c r="G123" i="9"/>
  <c r="F123" i="9"/>
  <c r="H122" i="9"/>
  <c r="G122" i="9"/>
  <c r="F122" i="9"/>
  <c r="E122" i="9"/>
  <c r="B122" i="9" s="1"/>
  <c r="H121" i="9"/>
  <c r="G121" i="9"/>
  <c r="F121" i="9"/>
  <c r="E121" i="9"/>
  <c r="H120" i="9"/>
  <c r="G120" i="9"/>
  <c r="E120" i="9" s="1"/>
  <c r="F120" i="9"/>
  <c r="H119" i="9"/>
  <c r="G119" i="9"/>
  <c r="F119" i="9"/>
  <c r="H118" i="9"/>
  <c r="G118" i="9"/>
  <c r="F118" i="9"/>
  <c r="E118" i="9"/>
  <c r="B118" i="9" s="1"/>
  <c r="H117" i="9"/>
  <c r="G117" i="9"/>
  <c r="F117" i="9"/>
  <c r="E117" i="9"/>
  <c r="H116" i="9"/>
  <c r="G116" i="9"/>
  <c r="E116" i="9" s="1"/>
  <c r="F116" i="9"/>
  <c r="H115" i="9"/>
  <c r="G115" i="9"/>
  <c r="F115" i="9"/>
  <c r="H114" i="9"/>
  <c r="G114" i="9"/>
  <c r="F114" i="9"/>
  <c r="E114" i="9"/>
  <c r="B114" i="9" s="1"/>
  <c r="H113" i="9"/>
  <c r="G113" i="9"/>
  <c r="F113" i="9"/>
  <c r="E113" i="9"/>
  <c r="H112" i="9"/>
  <c r="G112" i="9"/>
  <c r="E112" i="9" s="1"/>
  <c r="F112" i="9"/>
  <c r="H111" i="9"/>
  <c r="G111" i="9"/>
  <c r="F111" i="9"/>
  <c r="H110" i="9"/>
  <c r="G110" i="9"/>
  <c r="F110" i="9"/>
  <c r="E110" i="9"/>
  <c r="B110" i="9" s="1"/>
  <c r="H109" i="9"/>
  <c r="G109" i="9"/>
  <c r="F109" i="9"/>
  <c r="E109" i="9"/>
  <c r="H108" i="9"/>
  <c r="G108" i="9"/>
  <c r="E108" i="9" s="1"/>
  <c r="F108" i="9"/>
  <c r="H107" i="9"/>
  <c r="G107" i="9"/>
  <c r="F107" i="9"/>
  <c r="H106" i="9"/>
  <c r="G106" i="9"/>
  <c r="F106" i="9"/>
  <c r="E106" i="9"/>
  <c r="B106" i="9" s="1"/>
  <c r="H105" i="9"/>
  <c r="G105" i="9"/>
  <c r="F105" i="9"/>
  <c r="E105" i="9"/>
  <c r="H104" i="9"/>
  <c r="G104" i="9"/>
  <c r="E104" i="9" s="1"/>
  <c r="F104" i="9"/>
  <c r="H103" i="9"/>
  <c r="G103" i="9"/>
  <c r="F103" i="9"/>
  <c r="H102" i="9"/>
  <c r="G102" i="9"/>
  <c r="F102" i="9"/>
  <c r="E102" i="9"/>
  <c r="B102" i="9" s="1"/>
  <c r="H101" i="9"/>
  <c r="G101" i="9"/>
  <c r="F101" i="9"/>
  <c r="E101" i="9"/>
  <c r="H100" i="9"/>
  <c r="G100" i="9"/>
  <c r="E100" i="9" s="1"/>
  <c r="F100" i="9"/>
  <c r="H99" i="9"/>
  <c r="G99" i="9"/>
  <c r="F99" i="9"/>
  <c r="H98" i="9"/>
  <c r="G98" i="9"/>
  <c r="F98" i="9"/>
  <c r="E98" i="9"/>
  <c r="B98" i="9" s="1"/>
  <c r="H97" i="9"/>
  <c r="G97" i="9"/>
  <c r="F97" i="9"/>
  <c r="E97" i="9"/>
  <c r="H96" i="9"/>
  <c r="G96" i="9"/>
  <c r="E96" i="9" s="1"/>
  <c r="F96" i="9"/>
  <c r="H95" i="9"/>
  <c r="G95" i="9"/>
  <c r="F95" i="9"/>
  <c r="H94" i="9"/>
  <c r="G94" i="9"/>
  <c r="F94" i="9"/>
  <c r="E94" i="9"/>
  <c r="B94" i="9" s="1"/>
  <c r="H93" i="9"/>
  <c r="G93" i="9"/>
  <c r="F93" i="9"/>
  <c r="E93" i="9"/>
  <c r="H92" i="9"/>
  <c r="G92" i="9"/>
  <c r="E92" i="9" s="1"/>
  <c r="F92" i="9"/>
  <c r="H91" i="9"/>
  <c r="G91" i="9"/>
  <c r="F91" i="9"/>
  <c r="H90" i="9"/>
  <c r="G90" i="9"/>
  <c r="F90" i="9"/>
  <c r="E90" i="9"/>
  <c r="B90" i="9" s="1"/>
  <c r="H89" i="9"/>
  <c r="G89" i="9"/>
  <c r="F89" i="9"/>
  <c r="E89" i="9"/>
  <c r="H88" i="9"/>
  <c r="G88" i="9"/>
  <c r="E88" i="9" s="1"/>
  <c r="F88" i="9"/>
  <c r="H87" i="9"/>
  <c r="G87" i="9"/>
  <c r="F87" i="9"/>
  <c r="E87" i="9"/>
  <c r="B87" i="9" s="1"/>
  <c r="H86" i="9"/>
  <c r="G86" i="9"/>
  <c r="E86" i="9" s="1"/>
  <c r="B86" i="9" s="1"/>
  <c r="F86" i="9"/>
  <c r="H85" i="9"/>
  <c r="G85" i="9"/>
  <c r="E85" i="9" s="1"/>
  <c r="B85" i="9" s="1"/>
  <c r="F85" i="9"/>
  <c r="H84" i="9"/>
  <c r="E84" i="9" s="1"/>
  <c r="G84" i="9"/>
  <c r="F84" i="9"/>
  <c r="B84" i="9"/>
  <c r="H83" i="9"/>
  <c r="G83" i="9"/>
  <c r="F83" i="9"/>
  <c r="E83" i="9"/>
  <c r="B83" i="9" s="1"/>
  <c r="H82" i="9"/>
  <c r="G82" i="9"/>
  <c r="E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G76" i="9"/>
  <c r="F76" i="9"/>
  <c r="B76" i="9"/>
  <c r="H75" i="9"/>
  <c r="G75" i="9"/>
  <c r="F75" i="9"/>
  <c r="E75" i="9"/>
  <c r="B75" i="9" s="1"/>
  <c r="H74" i="9"/>
  <c r="G74" i="9"/>
  <c r="E74" i="9" s="1"/>
  <c r="F74" i="9"/>
  <c r="H73" i="9"/>
  <c r="G73" i="9"/>
  <c r="E73" i="9" s="1"/>
  <c r="B73" i="9" s="1"/>
  <c r="F73" i="9"/>
  <c r="H72" i="9"/>
  <c r="E72" i="9" s="1"/>
  <c r="B72" i="9" s="1"/>
  <c r="G72" i="9"/>
  <c r="F72" i="9"/>
  <c r="H71" i="9"/>
  <c r="G71" i="9"/>
  <c r="F71" i="9"/>
  <c r="E71" i="9"/>
  <c r="B71" i="9" s="1"/>
  <c r="H70" i="9"/>
  <c r="G70" i="9"/>
  <c r="E70" i="9" s="1"/>
  <c r="B70" i="9" s="1"/>
  <c r="F70" i="9"/>
  <c r="H69" i="9"/>
  <c r="G69" i="9"/>
  <c r="F69" i="9"/>
  <c r="H68" i="9"/>
  <c r="E68" i="9" s="1"/>
  <c r="G68" i="9"/>
  <c r="F68" i="9"/>
  <c r="B68" i="9"/>
  <c r="H67" i="9"/>
  <c r="G67" i="9"/>
  <c r="F67" i="9"/>
  <c r="E67" i="9"/>
  <c r="B67" i="9" s="1"/>
  <c r="H66" i="9"/>
  <c r="G66" i="9"/>
  <c r="E66" i="9" s="1"/>
  <c r="F66" i="9"/>
  <c r="H65" i="9"/>
  <c r="G65" i="9"/>
  <c r="E65" i="9" s="1"/>
  <c r="B65" i="9" s="1"/>
  <c r="F65" i="9"/>
  <c r="H64" i="9"/>
  <c r="E64" i="9" s="1"/>
  <c r="B64" i="9" s="1"/>
  <c r="G64" i="9"/>
  <c r="F64" i="9"/>
  <c r="H63" i="9"/>
  <c r="G63" i="9"/>
  <c r="F63" i="9"/>
  <c r="E63" i="9"/>
  <c r="B63" i="9" s="1"/>
  <c r="H62" i="9"/>
  <c r="G62" i="9"/>
  <c r="E62" i="9" s="1"/>
  <c r="F62" i="9"/>
  <c r="H61" i="9"/>
  <c r="G61" i="9"/>
  <c r="E61" i="9" s="1"/>
  <c r="B61" i="9" s="1"/>
  <c r="F61" i="9"/>
  <c r="H60" i="9"/>
  <c r="E60" i="9" s="1"/>
  <c r="B60" i="9" s="1"/>
  <c r="G60" i="9"/>
  <c r="F60" i="9"/>
  <c r="H59" i="9"/>
  <c r="G59" i="9"/>
  <c r="F59" i="9"/>
  <c r="E59" i="9"/>
  <c r="B59" i="9" s="1"/>
  <c r="H58" i="9"/>
  <c r="G58" i="9"/>
  <c r="E58" i="9" s="1"/>
  <c r="F58" i="9"/>
  <c r="H57" i="9"/>
  <c r="G57" i="9"/>
  <c r="E57" i="9" s="1"/>
  <c r="B57" i="9" s="1"/>
  <c r="F57" i="9"/>
  <c r="H56" i="9"/>
  <c r="E56" i="9" s="1"/>
  <c r="B56" i="9" s="1"/>
  <c r="G56" i="9"/>
  <c r="F56" i="9"/>
  <c r="H55" i="9"/>
  <c r="G55" i="9"/>
  <c r="F55" i="9"/>
  <c r="E55" i="9"/>
  <c r="B55" i="9" s="1"/>
  <c r="H54" i="9"/>
  <c r="G54" i="9"/>
  <c r="E54" i="9" s="1"/>
  <c r="F54" i="9"/>
  <c r="H53" i="9"/>
  <c r="G53" i="9"/>
  <c r="E53" i="9" s="1"/>
  <c r="B53" i="9" s="1"/>
  <c r="F53" i="9"/>
  <c r="H52" i="9"/>
  <c r="G52" i="9"/>
  <c r="F52" i="9"/>
  <c r="E52" i="9"/>
  <c r="B52" i="9" s="1"/>
  <c r="H51" i="9"/>
  <c r="G51" i="9"/>
  <c r="F51" i="9"/>
  <c r="E51" i="9"/>
  <c r="H50" i="9"/>
  <c r="G50" i="9"/>
  <c r="E50" i="9" s="1"/>
  <c r="F50" i="9"/>
  <c r="H49" i="9"/>
  <c r="G49" i="9"/>
  <c r="E49" i="9" s="1"/>
  <c r="B49" i="9" s="1"/>
  <c r="F49" i="9"/>
  <c r="H48" i="9"/>
  <c r="G48" i="9"/>
  <c r="F48" i="9"/>
  <c r="E48" i="9"/>
  <c r="B48" i="9" s="1"/>
  <c r="H47" i="9"/>
  <c r="E47" i="9" s="1"/>
  <c r="G47" i="9"/>
  <c r="F47" i="9"/>
  <c r="H46" i="9"/>
  <c r="G46" i="9"/>
  <c r="E46" i="9" s="1"/>
  <c r="F46" i="9"/>
  <c r="H45" i="9"/>
  <c r="G45" i="9"/>
  <c r="E45" i="9" s="1"/>
  <c r="B45" i="9" s="1"/>
  <c r="F45" i="9"/>
  <c r="H44" i="9"/>
  <c r="E44" i="9" s="1"/>
  <c r="B44" i="9" s="1"/>
  <c r="G44" i="9"/>
  <c r="F44" i="9"/>
  <c r="H43" i="9"/>
  <c r="E43" i="9" s="1"/>
  <c r="B43" i="9" s="1"/>
  <c r="G43" i="9"/>
  <c r="F43" i="9"/>
  <c r="H42" i="9"/>
  <c r="G42" i="9"/>
  <c r="E42" i="9" s="1"/>
  <c r="F42" i="9"/>
  <c r="H41" i="9"/>
  <c r="G41" i="9"/>
  <c r="F41" i="9"/>
  <c r="H40" i="9"/>
  <c r="E40" i="9" s="1"/>
  <c r="B40" i="9" s="1"/>
  <c r="G40" i="9"/>
  <c r="F40" i="9"/>
  <c r="H39" i="9"/>
  <c r="G39" i="9"/>
  <c r="F39" i="9"/>
  <c r="E39" i="9"/>
  <c r="B39" i="9" s="1"/>
  <c r="H38" i="9"/>
  <c r="G38" i="9"/>
  <c r="F38" i="9"/>
  <c r="H37" i="9"/>
  <c r="G37" i="9"/>
  <c r="E37" i="9" s="1"/>
  <c r="B37" i="9" s="1"/>
  <c r="F37" i="9"/>
  <c r="H36" i="9"/>
  <c r="E36" i="9" s="1"/>
  <c r="B36" i="9" s="1"/>
  <c r="G36" i="9"/>
  <c r="F36" i="9"/>
  <c r="H35" i="9"/>
  <c r="G35" i="9"/>
  <c r="F35" i="9"/>
  <c r="E35" i="9"/>
  <c r="B35" i="9" s="1"/>
  <c r="H34" i="9"/>
  <c r="G34" i="9"/>
  <c r="F34" i="9"/>
  <c r="H33" i="9"/>
  <c r="G33" i="9"/>
  <c r="F33" i="9"/>
  <c r="H32" i="9"/>
  <c r="G32" i="9"/>
  <c r="F32" i="9"/>
  <c r="H31" i="9"/>
  <c r="E31" i="9" s="1"/>
  <c r="B31" i="9" s="1"/>
  <c r="G31" i="9"/>
  <c r="F31" i="9"/>
  <c r="H30" i="9"/>
  <c r="E30" i="9" s="1"/>
  <c r="B30" i="9" s="1"/>
  <c r="G30" i="9"/>
  <c r="F30" i="9"/>
  <c r="H29" i="9"/>
  <c r="G29" i="9"/>
  <c r="F29" i="9"/>
  <c r="H28" i="9"/>
  <c r="E28" i="9" s="1"/>
  <c r="G28" i="9"/>
  <c r="F28" i="9"/>
  <c r="B28" i="9"/>
  <c r="H27" i="9"/>
  <c r="G27" i="9"/>
  <c r="E27" i="9" s="1"/>
  <c r="B27" i="9" s="1"/>
  <c r="F27" i="9"/>
  <c r="H26" i="9"/>
  <c r="G26" i="9"/>
  <c r="E26" i="9" s="1"/>
  <c r="F26" i="9"/>
  <c r="H25" i="9"/>
  <c r="G25" i="9"/>
  <c r="E25" i="9" s="1"/>
  <c r="F25" i="9"/>
  <c r="H24" i="9"/>
  <c r="G24" i="9"/>
  <c r="E24" i="9" s="1"/>
  <c r="B24" i="9" s="1"/>
  <c r="F24" i="9"/>
  <c r="H23" i="9"/>
  <c r="E23" i="9" s="1"/>
  <c r="B23" i="9" s="1"/>
  <c r="G23" i="9"/>
  <c r="F23" i="9"/>
  <c r="H22" i="9"/>
  <c r="G22" i="9"/>
  <c r="F22" i="9"/>
  <c r="E22" i="9"/>
  <c r="B22" i="9"/>
  <c r="F21" i="9"/>
  <c r="F4" i="9"/>
  <c r="O3" i="9"/>
  <c r="G275" i="9" s="1"/>
  <c r="E275" i="9" s="1"/>
  <c r="B275" i="9" s="1"/>
  <c r="I3" i="9"/>
  <c r="H3" i="9"/>
  <c r="G3" i="9"/>
  <c r="D101" i="8"/>
  <c r="D95" i="8"/>
  <c r="D90" i="8"/>
  <c r="D85" i="8"/>
  <c r="D80" i="8"/>
  <c r="D75" i="8"/>
  <c r="D70" i="8"/>
  <c r="D65" i="8"/>
  <c r="D60" i="8"/>
  <c r="D55" i="8"/>
  <c r="D49" i="8" s="1"/>
  <c r="D43" i="8" s="1"/>
  <c r="D50" i="8"/>
  <c r="D44" i="8"/>
  <c r="D36" i="8"/>
  <c r="D26" i="8"/>
  <c r="D24" i="8" s="1"/>
  <c r="C1499" i="1" s="1"/>
  <c r="H1499" i="1" s="1"/>
  <c r="D18" i="8"/>
  <c r="D8" i="8"/>
  <c r="D6" i="8" s="1"/>
  <c r="C1481" i="1" s="1"/>
  <c r="G1481" i="1" s="1"/>
  <c r="E44" i="7"/>
  <c r="D44" i="7"/>
  <c r="E39" i="7"/>
  <c r="D39" i="7"/>
  <c r="D38" i="7" s="1"/>
  <c r="H31" i="3" s="1"/>
  <c r="E38" i="7"/>
  <c r="E30" i="7"/>
  <c r="D30" i="7"/>
  <c r="E23" i="7"/>
  <c r="E22" i="7" s="1"/>
  <c r="D23" i="7"/>
  <c r="D22" i="7" s="1"/>
  <c r="E14" i="7"/>
  <c r="D14" i="7"/>
  <c r="E7" i="7"/>
  <c r="D7" i="7"/>
  <c r="D6" i="7" s="1"/>
  <c r="E6"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E115" i="6"/>
  <c r="E114" i="6"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F191" i="5"/>
  <c r="E191" i="5"/>
  <c r="E190" i="5" s="1"/>
  <c r="H310" i="9" s="1"/>
  <c r="D191"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990" i="1"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3"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4" i="4" s="1"/>
  <c r="F593" i="4"/>
  <c r="D593" i="4"/>
  <c r="F592" i="4"/>
  <c r="F591" i="4"/>
  <c r="E590" i="4"/>
  <c r="E580" i="4" s="1"/>
  <c r="D590" i="4"/>
  <c r="F590" i="4" s="1"/>
  <c r="F589" i="4"/>
  <c r="F588" i="4"/>
  <c r="E587" i="4"/>
  <c r="D587" i="4"/>
  <c r="F587" i="4" s="1"/>
  <c r="F586" i="4"/>
  <c r="E585" i="4"/>
  <c r="D585" i="4"/>
  <c r="F585" i="4" s="1"/>
  <c r="F584" i="4"/>
  <c r="F583" i="4"/>
  <c r="F582" i="4"/>
  <c r="F581" i="4"/>
  <c r="E581" i="4"/>
  <c r="D581" i="4"/>
  <c r="F579" i="4"/>
  <c r="F578" i="4"/>
  <c r="E577" i="4"/>
  <c r="D577" i="4"/>
  <c r="F577" i="4" s="1"/>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E484" i="4" s="1"/>
  <c r="D490" i="4"/>
  <c r="F489" i="4"/>
  <c r="F488" i="4"/>
  <c r="F487" i="4"/>
  <c r="F486" i="4"/>
  <c r="E485" i="4"/>
  <c r="D485" i="4"/>
  <c r="D484" i="4" s="1"/>
  <c r="F484" i="4" s="1"/>
  <c r="F483" i="4"/>
  <c r="F482" i="4"/>
  <c r="F481" i="4"/>
  <c r="E481" i="4"/>
  <c r="D481" i="4"/>
  <c r="F480" i="4"/>
  <c r="F479" i="4"/>
  <c r="E478" i="4"/>
  <c r="D478" i="4"/>
  <c r="F478" i="4" s="1"/>
  <c r="F477" i="4"/>
  <c r="F476" i="4"/>
  <c r="F475" i="4"/>
  <c r="F474" i="4"/>
  <c r="E473" i="4"/>
  <c r="D473" i="4"/>
  <c r="F473" i="4" s="1"/>
  <c r="E472" i="4"/>
  <c r="F471" i="4"/>
  <c r="F470" i="4"/>
  <c r="F469" i="4"/>
  <c r="E469" i="4"/>
  <c r="D469" i="4"/>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G202" i="9" s="1"/>
  <c r="E202" i="9" s="1"/>
  <c r="B202" i="9" s="1"/>
  <c r="D422" i="4"/>
  <c r="F422" i="4" s="1"/>
  <c r="D421" i="4"/>
  <c r="E418" i="4"/>
  <c r="D418" i="4"/>
  <c r="F418" i="4" s="1"/>
  <c r="E417" i="4"/>
  <c r="E644" i="4" s="1"/>
  <c r="D638" i="1" s="1"/>
  <c r="D417" i="4"/>
  <c r="D644" i="4" s="1"/>
  <c r="F644" i="4" s="1"/>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E363" i="4" s="1"/>
  <c r="D369" i="4"/>
  <c r="F368" i="4"/>
  <c r="F367" i="4"/>
  <c r="F366" i="4"/>
  <c r="F365" i="4"/>
  <c r="E364" i="4"/>
  <c r="D364" i="4"/>
  <c r="D363" i="4" s="1"/>
  <c r="F362" i="4"/>
  <c r="F361" i="4"/>
  <c r="F360" i="4"/>
  <c r="F359" i="4"/>
  <c r="F358" i="4"/>
  <c r="F357" i="4"/>
  <c r="F356" i="4"/>
  <c r="E356" i="4"/>
  <c r="D356" i="4"/>
  <c r="F355" i="4"/>
  <c r="F354" i="4"/>
  <c r="F353" i="4"/>
  <c r="E352" i="4"/>
  <c r="D352" i="4"/>
  <c r="D351" i="4" s="1"/>
  <c r="F351" i="4" s="1"/>
  <c r="E351"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F304" i="4" s="1"/>
  <c r="F303" i="4"/>
  <c r="F302" i="4"/>
  <c r="F301" i="4"/>
  <c r="E300" i="4"/>
  <c r="D300" i="4"/>
  <c r="D299" i="4" s="1"/>
  <c r="F299" i="4" s="1"/>
  <c r="E299" i="4"/>
  <c r="E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D264" i="4"/>
  <c r="F264" i="4" s="1"/>
  <c r="D263" i="4"/>
  <c r="F262" i="4"/>
  <c r="F261" i="4"/>
  <c r="F260" i="4"/>
  <c r="E259" i="4"/>
  <c r="E252" i="4" s="1"/>
  <c r="D248" i="1" s="1"/>
  <c r="D259" i="4"/>
  <c r="F258" i="4"/>
  <c r="F257" i="4"/>
  <c r="F256" i="4"/>
  <c r="F255" i="4"/>
  <c r="F254" i="4"/>
  <c r="F253" i="4"/>
  <c r="E253" i="4"/>
  <c r="D253" i="4"/>
  <c r="D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E224" i="4" s="1"/>
  <c r="D228" i="4"/>
  <c r="F228" i="4" s="1"/>
  <c r="F227" i="4"/>
  <c r="F226" i="4"/>
  <c r="E225" i="4"/>
  <c r="D225" i="4"/>
  <c r="D224" i="4" s="1"/>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F159" i="4" s="1"/>
  <c r="F158" i="4"/>
  <c r="F157" i="4"/>
  <c r="F156" i="4"/>
  <c r="F155" i="4"/>
  <c r="F154" i="4"/>
  <c r="E153" i="4"/>
  <c r="D153" i="4"/>
  <c r="D152" i="4" s="1"/>
  <c r="E152" i="4"/>
  <c r="D148" i="1" s="1"/>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3" i="4" s="1"/>
  <c r="F132" i="4"/>
  <c r="F131" i="4"/>
  <c r="F130" i="4"/>
  <c r="F129" i="4"/>
  <c r="E128" i="4"/>
  <c r="D128" i="4"/>
  <c r="F128" i="4" s="1"/>
  <c r="F127" i="4"/>
  <c r="F126" i="4"/>
  <c r="E125" i="4"/>
  <c r="D125" i="4"/>
  <c r="D124" i="4" s="1"/>
  <c r="E124" i="4"/>
  <c r="F123" i="4"/>
  <c r="F122" i="4"/>
  <c r="F121" i="4"/>
  <c r="E120" i="4"/>
  <c r="D120" i="4"/>
  <c r="F120" i="4" s="1"/>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E98" i="4"/>
  <c r="E82" i="4" s="1"/>
  <c r="D98" i="4"/>
  <c r="F98" i="4" s="1"/>
  <c r="F97" i="4"/>
  <c r="F96" i="4"/>
  <c r="F95" i="4"/>
  <c r="F94" i="4"/>
  <c r="F93" i="4"/>
  <c r="F92" i="4"/>
  <c r="E91" i="4"/>
  <c r="D91" i="4"/>
  <c r="F91" i="4" s="1"/>
  <c r="F90" i="4"/>
  <c r="F89" i="4"/>
  <c r="F88" i="4"/>
  <c r="F87" i="4"/>
  <c r="F86" i="4"/>
  <c r="F85" i="4"/>
  <c r="F84" i="4"/>
  <c r="F83" i="4"/>
  <c r="E83" i="4"/>
  <c r="D83" i="4"/>
  <c r="F81" i="4"/>
  <c r="F80" i="4"/>
  <c r="F79" i="4"/>
  <c r="F78" i="4"/>
  <c r="F77" i="4"/>
  <c r="E77" i="4"/>
  <c r="D77" i="4"/>
  <c r="F76" i="4"/>
  <c r="F75" i="4"/>
  <c r="E74" i="4"/>
  <c r="D74" i="4"/>
  <c r="F73" i="4"/>
  <c r="F72" i="4"/>
  <c r="E71" i="4"/>
  <c r="D71" i="4"/>
  <c r="F71" i="4" s="1"/>
  <c r="F70" i="4"/>
  <c r="F69" i="4"/>
  <c r="E68" i="4"/>
  <c r="F68" i="4" s="1"/>
  <c r="D68" i="4"/>
  <c r="F67" i="4"/>
  <c r="F66" i="4"/>
  <c r="E65" i="4"/>
  <c r="D65" i="4"/>
  <c r="F65" i="4" s="1"/>
  <c r="F64" i="4"/>
  <c r="F63" i="4"/>
  <c r="E62" i="4"/>
  <c r="D62" i="4"/>
  <c r="F62" i="4" s="1"/>
  <c r="F61" i="4"/>
  <c r="F60" i="4"/>
  <c r="F59" i="4"/>
  <c r="E59" i="4"/>
  <c r="D59" i="4"/>
  <c r="F58" i="4"/>
  <c r="F57" i="4"/>
  <c r="F56" i="4"/>
  <c r="F55" i="4"/>
  <c r="E54" i="4"/>
  <c r="E50" i="4" s="1"/>
  <c r="D46" i="1" s="1"/>
  <c r="D54" i="4"/>
  <c r="F54" i="4" s="1"/>
  <c r="F53" i="4"/>
  <c r="F52" i="4"/>
  <c r="E51" i="4"/>
  <c r="D51" i="4"/>
  <c r="D50"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E7" i="4" s="1"/>
  <c r="D8" i="4"/>
  <c r="F8" i="4" s="1"/>
  <c r="F7" i="4"/>
  <c r="D7" i="4"/>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G1577" i="1" s="1"/>
  <c r="C1576" i="1"/>
  <c r="H1576" i="1" s="1"/>
  <c r="G1575" i="1"/>
  <c r="C1575" i="1"/>
  <c r="H1575" i="1" s="1"/>
  <c r="G1574" i="1"/>
  <c r="C1574" i="1"/>
  <c r="H1574" i="1" s="1"/>
  <c r="H1573" i="1"/>
  <c r="C1573" i="1"/>
  <c r="G1573" i="1" s="1"/>
  <c r="H1572" i="1"/>
  <c r="G1572" i="1"/>
  <c r="C1572" i="1"/>
  <c r="H1571" i="1"/>
  <c r="G1571" i="1"/>
  <c r="C1571" i="1"/>
  <c r="G1570" i="1"/>
  <c r="C1570" i="1"/>
  <c r="H1570" i="1" s="1"/>
  <c r="H1569" i="1"/>
  <c r="C1569" i="1"/>
  <c r="G1569" i="1" s="1"/>
  <c r="H1568" i="1"/>
  <c r="G1568" i="1"/>
  <c r="C1568" i="1"/>
  <c r="G1567" i="1"/>
  <c r="C1567" i="1"/>
  <c r="H1567" i="1" s="1"/>
  <c r="G1566" i="1"/>
  <c r="C1566" i="1"/>
  <c r="H1566" i="1" s="1"/>
  <c r="H1565" i="1"/>
  <c r="C1565" i="1"/>
  <c r="G1565" i="1" s="1"/>
  <c r="H1564" i="1"/>
  <c r="G1564" i="1"/>
  <c r="C1564" i="1"/>
  <c r="H1563" i="1"/>
  <c r="G1563" i="1"/>
  <c r="C1563" i="1"/>
  <c r="G1562" i="1"/>
  <c r="C1562" i="1"/>
  <c r="H1562" i="1" s="1"/>
  <c r="H1561" i="1"/>
  <c r="C1561" i="1"/>
  <c r="G1561" i="1" s="1"/>
  <c r="H1560" i="1"/>
  <c r="G1560" i="1"/>
  <c r="C1560" i="1"/>
  <c r="C1559" i="1"/>
  <c r="H1559" i="1" s="1"/>
  <c r="G1558" i="1"/>
  <c r="C1558" i="1"/>
  <c r="H1558" i="1" s="1"/>
  <c r="H1557" i="1"/>
  <c r="C1557" i="1"/>
  <c r="G1557" i="1" s="1"/>
  <c r="H1556" i="1"/>
  <c r="G1556" i="1"/>
  <c r="C1556" i="1"/>
  <c r="C1555" i="1"/>
  <c r="H1555" i="1" s="1"/>
  <c r="G1554" i="1"/>
  <c r="C1554" i="1"/>
  <c r="H1554" i="1" s="1"/>
  <c r="H1553" i="1"/>
  <c r="C1553" i="1"/>
  <c r="G1553" i="1" s="1"/>
  <c r="H1552" i="1"/>
  <c r="G1552" i="1"/>
  <c r="C1552" i="1"/>
  <c r="C1551" i="1"/>
  <c r="H1551" i="1" s="1"/>
  <c r="G1550" i="1"/>
  <c r="C1550" i="1"/>
  <c r="H1550" i="1" s="1"/>
  <c r="H1549" i="1"/>
  <c r="C1549" i="1"/>
  <c r="G1549" i="1" s="1"/>
  <c r="H1548" i="1"/>
  <c r="G1548" i="1"/>
  <c r="C1548" i="1"/>
  <c r="C1547" i="1"/>
  <c r="H1547" i="1" s="1"/>
  <c r="G1546" i="1"/>
  <c r="C1546" i="1"/>
  <c r="H1546" i="1" s="1"/>
  <c r="H1545" i="1"/>
  <c r="C1545" i="1"/>
  <c r="G1545" i="1" s="1"/>
  <c r="H1544" i="1"/>
  <c r="G1544" i="1"/>
  <c r="C1544" i="1"/>
  <c r="C1543" i="1"/>
  <c r="H1543" i="1" s="1"/>
  <c r="G1542" i="1"/>
  <c r="C1542" i="1"/>
  <c r="H1542" i="1" s="1"/>
  <c r="H1541" i="1"/>
  <c r="C1541" i="1"/>
  <c r="G1541" i="1" s="1"/>
  <c r="H1540" i="1"/>
  <c r="G1540" i="1"/>
  <c r="C1540" i="1"/>
  <c r="C1539" i="1"/>
  <c r="H1539" i="1" s="1"/>
  <c r="G1538" i="1"/>
  <c r="C1538" i="1"/>
  <c r="H1538" i="1" s="1"/>
  <c r="H1537" i="1"/>
  <c r="C1537" i="1"/>
  <c r="G1537" i="1" s="1"/>
  <c r="H1536" i="1"/>
  <c r="G1536" i="1"/>
  <c r="C1536" i="1"/>
  <c r="C1535" i="1"/>
  <c r="H1535" i="1" s="1"/>
  <c r="G1534" i="1"/>
  <c r="C1534" i="1"/>
  <c r="H1534" i="1" s="1"/>
  <c r="H1533" i="1"/>
  <c r="C1533" i="1"/>
  <c r="G1533" i="1" s="1"/>
  <c r="H1532" i="1"/>
  <c r="G1532" i="1"/>
  <c r="C1532" i="1"/>
  <c r="C1531" i="1"/>
  <c r="H1531" i="1" s="1"/>
  <c r="G1530" i="1"/>
  <c r="C1530" i="1"/>
  <c r="H1530" i="1" s="1"/>
  <c r="H1529" i="1"/>
  <c r="C1529" i="1"/>
  <c r="G1529" i="1" s="1"/>
  <c r="H1528" i="1"/>
  <c r="G1528" i="1"/>
  <c r="C1528" i="1"/>
  <c r="C1527" i="1"/>
  <c r="H1527" i="1" s="1"/>
  <c r="G1526" i="1"/>
  <c r="C1526" i="1"/>
  <c r="H1526" i="1" s="1"/>
  <c r="H1525" i="1"/>
  <c r="C1525" i="1"/>
  <c r="G1525" i="1" s="1"/>
  <c r="H1524" i="1"/>
  <c r="G1524" i="1"/>
  <c r="C1524" i="1"/>
  <c r="C1523" i="1"/>
  <c r="H1523" i="1" s="1"/>
  <c r="G1522" i="1"/>
  <c r="C1522" i="1"/>
  <c r="H1522" i="1" s="1"/>
  <c r="H1521" i="1"/>
  <c r="C1521" i="1"/>
  <c r="G1521" i="1" s="1"/>
  <c r="H1520" i="1"/>
  <c r="G1520" i="1"/>
  <c r="C1520" i="1"/>
  <c r="C1519" i="1"/>
  <c r="H1519" i="1" s="1"/>
  <c r="H1516" i="1"/>
  <c r="G1516" i="1"/>
  <c r="C1516" i="1"/>
  <c r="C1515" i="1"/>
  <c r="H1515" i="1" s="1"/>
  <c r="G1514" i="1"/>
  <c r="C1514" i="1"/>
  <c r="H1514" i="1" s="1"/>
  <c r="H1513" i="1"/>
  <c r="C1513" i="1"/>
  <c r="G1513" i="1" s="1"/>
  <c r="H1512" i="1"/>
  <c r="G1512" i="1"/>
  <c r="C1512" i="1"/>
  <c r="C1511" i="1"/>
  <c r="H1511" i="1" s="1"/>
  <c r="G1510" i="1"/>
  <c r="C1510" i="1"/>
  <c r="H1510" i="1" s="1"/>
  <c r="C1509" i="1"/>
  <c r="G1509" i="1" s="1"/>
  <c r="H1508" i="1"/>
  <c r="G1508" i="1"/>
  <c r="C1508" i="1"/>
  <c r="C1507" i="1"/>
  <c r="H1507" i="1" s="1"/>
  <c r="G1506" i="1"/>
  <c r="C1506" i="1"/>
  <c r="H1506" i="1" s="1"/>
  <c r="H1505" i="1"/>
  <c r="C1505" i="1"/>
  <c r="G1505" i="1" s="1"/>
  <c r="H1504" i="1"/>
  <c r="G1504" i="1"/>
  <c r="C1504" i="1"/>
  <c r="C1503" i="1"/>
  <c r="H1503" i="1" s="1"/>
  <c r="G1502" i="1"/>
  <c r="C1502" i="1"/>
  <c r="H1502" i="1" s="1"/>
  <c r="C1501" i="1"/>
  <c r="G1501" i="1" s="1"/>
  <c r="C1500" i="1"/>
  <c r="H1500" i="1" s="1"/>
  <c r="G1498" i="1"/>
  <c r="C1498" i="1"/>
  <c r="H1498" i="1" s="1"/>
  <c r="H1497" i="1"/>
  <c r="C1497" i="1"/>
  <c r="G1497" i="1" s="1"/>
  <c r="H1496" i="1"/>
  <c r="G1496" i="1"/>
  <c r="C1496" i="1"/>
  <c r="C1495" i="1"/>
  <c r="H1495" i="1" s="1"/>
  <c r="G1494" i="1"/>
  <c r="C1494" i="1"/>
  <c r="H1494" i="1" s="1"/>
  <c r="H1493" i="1"/>
  <c r="C1493" i="1"/>
  <c r="G1493" i="1" s="1"/>
  <c r="C1492" i="1"/>
  <c r="H1492" i="1" s="1"/>
  <c r="C1491" i="1"/>
  <c r="H1491" i="1" s="1"/>
  <c r="G1490" i="1"/>
  <c r="C1490" i="1"/>
  <c r="H1490" i="1" s="1"/>
  <c r="H1489" i="1"/>
  <c r="C1489" i="1"/>
  <c r="G1489" i="1" s="1"/>
  <c r="H1488" i="1"/>
  <c r="G1488" i="1"/>
  <c r="C1488" i="1"/>
  <c r="C1487" i="1"/>
  <c r="H1487" i="1" s="1"/>
  <c r="C1486" i="1"/>
  <c r="H1486" i="1" s="1"/>
  <c r="H1485" i="1"/>
  <c r="C1485" i="1"/>
  <c r="G1485" i="1" s="1"/>
  <c r="C1484" i="1"/>
  <c r="H1484" i="1" s="1"/>
  <c r="C1482" i="1"/>
  <c r="H1482" i="1" s="1"/>
  <c r="H1480" i="1"/>
  <c r="G1480" i="1"/>
  <c r="C1480" i="1"/>
  <c r="H1479" i="1"/>
  <c r="D1479" i="1"/>
  <c r="J1479" i="1" s="1"/>
  <c r="C1479" i="1"/>
  <c r="G1479" i="1" s="1"/>
  <c r="I1479" i="1" s="1"/>
  <c r="D1478" i="1"/>
  <c r="H1478" i="1" s="1"/>
  <c r="C1478" i="1"/>
  <c r="H1477" i="1"/>
  <c r="D1477" i="1"/>
  <c r="J1477" i="1" s="1"/>
  <c r="C1477" i="1"/>
  <c r="G1477" i="1" s="1"/>
  <c r="I1477" i="1" s="1"/>
  <c r="D1476" i="1"/>
  <c r="H1476" i="1" s="1"/>
  <c r="C1476" i="1"/>
  <c r="D1475" i="1"/>
  <c r="H1475" i="1" s="1"/>
  <c r="C1475" i="1"/>
  <c r="H1474" i="1"/>
  <c r="D1474" i="1"/>
  <c r="J1474" i="1" s="1"/>
  <c r="C1474" i="1"/>
  <c r="G1474" i="1" s="1"/>
  <c r="I1474" i="1" s="1"/>
  <c r="D1473" i="1"/>
  <c r="H1473" i="1" s="1"/>
  <c r="C1473" i="1"/>
  <c r="H1472" i="1"/>
  <c r="D1472" i="1"/>
  <c r="J1472" i="1" s="1"/>
  <c r="C1472" i="1"/>
  <c r="G1472" i="1" s="1"/>
  <c r="I1472" i="1" s="1"/>
  <c r="J1471" i="1"/>
  <c r="D1471" i="1"/>
  <c r="C1471" i="1"/>
  <c r="D1470" i="1"/>
  <c r="C1470" i="1"/>
  <c r="D1469" i="1"/>
  <c r="C1469" i="1"/>
  <c r="H1468" i="1"/>
  <c r="D1468" i="1"/>
  <c r="J1468" i="1" s="1"/>
  <c r="C1468" i="1"/>
  <c r="G1468" i="1" s="1"/>
  <c r="I1468" i="1" s="1"/>
  <c r="J1467" i="1"/>
  <c r="D1467" i="1"/>
  <c r="C1467" i="1"/>
  <c r="H1466" i="1"/>
  <c r="D1466" i="1"/>
  <c r="J1466" i="1" s="1"/>
  <c r="C1466" i="1"/>
  <c r="G1466" i="1" s="1"/>
  <c r="J1465" i="1"/>
  <c r="D1465" i="1"/>
  <c r="C1465" i="1"/>
  <c r="H1464" i="1"/>
  <c r="D1464" i="1"/>
  <c r="J1464" i="1" s="1"/>
  <c r="C1464" i="1"/>
  <c r="G1464" i="1" s="1"/>
  <c r="I1464" i="1" s="1"/>
  <c r="J1463" i="1"/>
  <c r="D1463" i="1"/>
  <c r="C1463" i="1"/>
  <c r="H1462" i="1"/>
  <c r="D1462" i="1"/>
  <c r="J1462" i="1" s="1"/>
  <c r="C1462" i="1"/>
  <c r="G1462" i="1" s="1"/>
  <c r="H1461" i="1"/>
  <c r="D1461" i="1"/>
  <c r="C1461" i="1"/>
  <c r="G1461" i="1" s="1"/>
  <c r="D1460" i="1"/>
  <c r="J1460" i="1" s="1"/>
  <c r="C1460" i="1"/>
  <c r="H1459" i="1"/>
  <c r="D1459" i="1"/>
  <c r="J1459" i="1" s="1"/>
  <c r="C1459" i="1"/>
  <c r="G1459" i="1" s="1"/>
  <c r="I1459" i="1" s="1"/>
  <c r="D1458" i="1"/>
  <c r="C1458" i="1"/>
  <c r="H1457" i="1"/>
  <c r="D1457" i="1"/>
  <c r="J1457" i="1" s="1"/>
  <c r="C1457" i="1"/>
  <c r="G1457" i="1" s="1"/>
  <c r="D1456" i="1"/>
  <c r="J1456" i="1" s="1"/>
  <c r="C1456" i="1"/>
  <c r="H1455" i="1"/>
  <c r="D1455" i="1"/>
  <c r="J1455" i="1" s="1"/>
  <c r="C1455" i="1"/>
  <c r="G1455" i="1" s="1"/>
  <c r="I1455" i="1" s="1"/>
  <c r="D1454" i="1"/>
  <c r="C1454" i="1"/>
  <c r="G1454" i="1" s="1"/>
  <c r="D1453" i="1"/>
  <c r="D1452" i="1"/>
  <c r="J1452" i="1" s="1"/>
  <c r="C1452" i="1"/>
  <c r="H1451" i="1"/>
  <c r="D1451" i="1"/>
  <c r="J1451" i="1" s="1"/>
  <c r="C1451" i="1"/>
  <c r="G1451" i="1" s="1"/>
  <c r="I1451" i="1" s="1"/>
  <c r="D1450" i="1"/>
  <c r="C1450" i="1"/>
  <c r="H1449" i="1"/>
  <c r="D1449" i="1"/>
  <c r="J1449" i="1" s="1"/>
  <c r="C1449" i="1"/>
  <c r="G1449" i="1" s="1"/>
  <c r="D1448" i="1"/>
  <c r="J1448" i="1" s="1"/>
  <c r="C1448" i="1"/>
  <c r="H1447" i="1"/>
  <c r="D1447" i="1"/>
  <c r="J1447" i="1" s="1"/>
  <c r="C1447" i="1"/>
  <c r="G1447" i="1" s="1"/>
  <c r="I1447" i="1" s="1"/>
  <c r="D1446" i="1"/>
  <c r="C1446" i="1"/>
  <c r="G1445" i="1"/>
  <c r="D1445" i="1"/>
  <c r="C1445" i="1"/>
  <c r="J1445" i="1" s="1"/>
  <c r="D1444" i="1"/>
  <c r="C1444" i="1"/>
  <c r="G1443" i="1"/>
  <c r="D1443" i="1"/>
  <c r="C1443" i="1"/>
  <c r="J1443" i="1" s="1"/>
  <c r="D1442" i="1"/>
  <c r="C1442" i="1"/>
  <c r="G1441" i="1"/>
  <c r="D1441" i="1"/>
  <c r="C1441" i="1"/>
  <c r="J1441" i="1" s="1"/>
  <c r="D1440" i="1"/>
  <c r="C1440" i="1"/>
  <c r="G1439" i="1"/>
  <c r="D1439" i="1"/>
  <c r="C1439" i="1"/>
  <c r="J1439" i="1" s="1"/>
  <c r="G1438" i="1"/>
  <c r="D1438" i="1"/>
  <c r="C1438" i="1"/>
  <c r="H1438" i="1" s="1"/>
  <c r="G1437" i="1"/>
  <c r="D1437" i="1"/>
  <c r="C1437" i="1"/>
  <c r="H1437" i="1" s="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G1423" i="1"/>
  <c r="D1423" i="1"/>
  <c r="C1423" i="1"/>
  <c r="H1423" i="1" s="1"/>
  <c r="D1422" i="1"/>
  <c r="C1422" i="1"/>
  <c r="H1422" i="1" s="1"/>
  <c r="G1421" i="1"/>
  <c r="D1421" i="1"/>
  <c r="C1421" i="1"/>
  <c r="H1421" i="1" s="1"/>
  <c r="D1420" i="1"/>
  <c r="G1420" i="1" s="1"/>
  <c r="C1420" i="1"/>
  <c r="H1420" i="1" s="1"/>
  <c r="G1419" i="1"/>
  <c r="D1419" i="1"/>
  <c r="C1419" i="1"/>
  <c r="H1419" i="1" s="1"/>
  <c r="G1418" i="1"/>
  <c r="D1418" i="1"/>
  <c r="C1418" i="1"/>
  <c r="H1418" i="1" s="1"/>
  <c r="G1417" i="1"/>
  <c r="D1417" i="1"/>
  <c r="C1417" i="1"/>
  <c r="H1417" i="1" s="1"/>
  <c r="D1416" i="1"/>
  <c r="C1416" i="1"/>
  <c r="H1416" i="1" s="1"/>
  <c r="D1415" i="1"/>
  <c r="C1415" i="1"/>
  <c r="H1415" i="1" s="1"/>
  <c r="G1414" i="1"/>
  <c r="D1414" i="1"/>
  <c r="C1414" i="1"/>
  <c r="H1414" i="1" s="1"/>
  <c r="G1413" i="1"/>
  <c r="D1413" i="1"/>
  <c r="C1413" i="1"/>
  <c r="H1413" i="1" s="1"/>
  <c r="D1412" i="1"/>
  <c r="C1412" i="1"/>
  <c r="H1412" i="1" s="1"/>
  <c r="G1411" i="1"/>
  <c r="D1411" i="1"/>
  <c r="C1411" i="1"/>
  <c r="G1410" i="1"/>
  <c r="D1410" i="1"/>
  <c r="C1410" i="1"/>
  <c r="H1410" i="1" s="1"/>
  <c r="D1409" i="1"/>
  <c r="G1409" i="1" s="1"/>
  <c r="C1409" i="1"/>
  <c r="H1409" i="1" s="1"/>
  <c r="C1408" i="1"/>
  <c r="D1407" i="1"/>
  <c r="C1407" i="1"/>
  <c r="H1407" i="1" s="1"/>
  <c r="G1406" i="1"/>
  <c r="D1406" i="1"/>
  <c r="C1406" i="1"/>
  <c r="H1406" i="1" s="1"/>
  <c r="G1405" i="1"/>
  <c r="D1405" i="1"/>
  <c r="C1405" i="1"/>
  <c r="H1405" i="1" s="1"/>
  <c r="D1404" i="1"/>
  <c r="C1404" i="1"/>
  <c r="H1404" i="1" s="1"/>
  <c r="G1403" i="1"/>
  <c r="D1403" i="1"/>
  <c r="C1403" i="1"/>
  <c r="H1403" i="1" s="1"/>
  <c r="G1402" i="1"/>
  <c r="D1402" i="1"/>
  <c r="C1402" i="1"/>
  <c r="H1402" i="1" s="1"/>
  <c r="G1401" i="1"/>
  <c r="D1401" i="1"/>
  <c r="C1401" i="1"/>
  <c r="H1401" i="1" s="1"/>
  <c r="D1400" i="1"/>
  <c r="C1400" i="1"/>
  <c r="H1400" i="1" s="1"/>
  <c r="G1399" i="1"/>
  <c r="D1399" i="1"/>
  <c r="C1399" i="1"/>
  <c r="H1399" i="1" s="1"/>
  <c r="G1398" i="1"/>
  <c r="D1398" i="1"/>
  <c r="C1398" i="1"/>
  <c r="H1398" i="1" s="1"/>
  <c r="G1397" i="1"/>
  <c r="D1397" i="1"/>
  <c r="C1397" i="1"/>
  <c r="H1397" i="1" s="1"/>
  <c r="D1396" i="1"/>
  <c r="C1396" i="1"/>
  <c r="H1396" i="1" s="1"/>
  <c r="D1395" i="1"/>
  <c r="C1395" i="1"/>
  <c r="H1395" i="1" s="1"/>
  <c r="G1394" i="1"/>
  <c r="D1394" i="1"/>
  <c r="C1394" i="1"/>
  <c r="H1394" i="1" s="1"/>
  <c r="G1393" i="1"/>
  <c r="D1393" i="1"/>
  <c r="C1393" i="1"/>
  <c r="H1393" i="1" s="1"/>
  <c r="D1392" i="1"/>
  <c r="C1392" i="1"/>
  <c r="H1392" i="1" s="1"/>
  <c r="G1391" i="1"/>
  <c r="D1391" i="1"/>
  <c r="C1391" i="1"/>
  <c r="H1391" i="1" s="1"/>
  <c r="G1390" i="1"/>
  <c r="D1390" i="1"/>
  <c r="C1390" i="1"/>
  <c r="H1390" i="1" s="1"/>
  <c r="G1389" i="1"/>
  <c r="D1389" i="1"/>
  <c r="C1389" i="1"/>
  <c r="H1389" i="1" s="1"/>
  <c r="D1388" i="1"/>
  <c r="C1388" i="1"/>
  <c r="H1388" i="1" s="1"/>
  <c r="G1387" i="1"/>
  <c r="D1387" i="1"/>
  <c r="C1387" i="1"/>
  <c r="H1387" i="1" s="1"/>
  <c r="G1386" i="1"/>
  <c r="D1386" i="1"/>
  <c r="C1386" i="1"/>
  <c r="H1386" i="1" s="1"/>
  <c r="G1385" i="1"/>
  <c r="D1385" i="1"/>
  <c r="C1385" i="1"/>
  <c r="H1385" i="1" s="1"/>
  <c r="D1384" i="1"/>
  <c r="C1384" i="1"/>
  <c r="H1384" i="1" s="1"/>
  <c r="D1383" i="1"/>
  <c r="G1382" i="1"/>
  <c r="D1382" i="1"/>
  <c r="C1382" i="1"/>
  <c r="H1382" i="1" s="1"/>
  <c r="D1381" i="1"/>
  <c r="C1381" i="1"/>
  <c r="H1381" i="1" s="1"/>
  <c r="D1380" i="1"/>
  <c r="C1380" i="1"/>
  <c r="H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C1299" i="1"/>
  <c r="H1299"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C1235" i="1"/>
  <c r="D1234" i="1"/>
  <c r="C1234" i="1"/>
  <c r="D1233" i="1"/>
  <c r="C1233" i="1"/>
  <c r="D1232" i="1"/>
  <c r="C1232" i="1"/>
  <c r="D1231" i="1"/>
  <c r="C1231" i="1"/>
  <c r="D1230" i="1"/>
  <c r="C1230" i="1"/>
  <c r="D1229" i="1"/>
  <c r="C1229" i="1"/>
  <c r="D1228" i="1"/>
  <c r="C1228" i="1"/>
  <c r="D1227" i="1"/>
  <c r="C1227" i="1"/>
  <c r="D1226" i="1"/>
  <c r="C1226" i="1"/>
  <c r="D1225" i="1"/>
  <c r="C1225" i="1"/>
  <c r="D1224" i="1"/>
  <c r="H1224" i="1" s="1"/>
  <c r="C1224" i="1"/>
  <c r="D1223" i="1"/>
  <c r="H1223" i="1" s="1"/>
  <c r="C1223" i="1"/>
  <c r="D1221" i="1"/>
  <c r="H1221" i="1" s="1"/>
  <c r="C1221" i="1"/>
  <c r="G1221" i="1" s="1"/>
  <c r="D1220" i="1"/>
  <c r="H1220" i="1" s="1"/>
  <c r="C1220" i="1"/>
  <c r="G1220" i="1" s="1"/>
  <c r="D1219" i="1"/>
  <c r="H1219" i="1" s="1"/>
  <c r="C1219" i="1"/>
  <c r="G1219" i="1" s="1"/>
  <c r="D1218" i="1"/>
  <c r="H1218" i="1" s="1"/>
  <c r="C1218" i="1"/>
  <c r="G1218" i="1" s="1"/>
  <c r="D1217" i="1"/>
  <c r="H1217" i="1" s="1"/>
  <c r="C1217" i="1"/>
  <c r="D1216" i="1"/>
  <c r="H1216" i="1" s="1"/>
  <c r="C1216" i="1"/>
  <c r="G1216" i="1" s="1"/>
  <c r="C1215" i="1"/>
  <c r="D1213" i="1"/>
  <c r="H1213" i="1" s="1"/>
  <c r="C1213" i="1"/>
  <c r="D1212" i="1"/>
  <c r="H1212" i="1" s="1"/>
  <c r="C1212" i="1"/>
  <c r="G1212" i="1" s="1"/>
  <c r="D1211" i="1"/>
  <c r="H1211" i="1" s="1"/>
  <c r="C1211" i="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D1166" i="1"/>
  <c r="H1166" i="1" s="1"/>
  <c r="C1166" i="1"/>
  <c r="G1166" i="1" s="1"/>
  <c r="D1165" i="1"/>
  <c r="H1165" i="1" s="1"/>
  <c r="C1165" i="1"/>
  <c r="D1164" i="1"/>
  <c r="H1164" i="1" s="1"/>
  <c r="C1164" i="1"/>
  <c r="G1164" i="1" s="1"/>
  <c r="D1163" i="1"/>
  <c r="H1163" i="1" s="1"/>
  <c r="C1163" i="1"/>
  <c r="G1163" i="1" s="1"/>
  <c r="D1162" i="1"/>
  <c r="H1162" i="1" s="1"/>
  <c r="C1162" i="1"/>
  <c r="G1162" i="1" s="1"/>
  <c r="D1161" i="1"/>
  <c r="H1161" i="1" s="1"/>
  <c r="C1161" i="1"/>
  <c r="G1161" i="1" s="1"/>
  <c r="D1160" i="1"/>
  <c r="H1160" i="1" s="1"/>
  <c r="C1160" i="1"/>
  <c r="D1159" i="1"/>
  <c r="H1159" i="1" s="1"/>
  <c r="C1159" i="1"/>
  <c r="G1159" i="1" s="1"/>
  <c r="D1158" i="1"/>
  <c r="H1158" i="1" s="1"/>
  <c r="C1158" i="1"/>
  <c r="G1158" i="1" s="1"/>
  <c r="D1157" i="1"/>
  <c r="H1157" i="1" s="1"/>
  <c r="C1157" i="1"/>
  <c r="D1156" i="1"/>
  <c r="H1156" i="1" s="1"/>
  <c r="C1156" i="1"/>
  <c r="D1155" i="1"/>
  <c r="H1155" i="1" s="1"/>
  <c r="C1155" i="1"/>
  <c r="D1154" i="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D1132" i="1"/>
  <c r="H1132" i="1" s="1"/>
  <c r="C1132" i="1"/>
  <c r="G1132" i="1" s="1"/>
  <c r="D1131" i="1"/>
  <c r="H1131" i="1" s="1"/>
  <c r="C1131" i="1"/>
  <c r="G1131" i="1" s="1"/>
  <c r="D1130" i="1"/>
  <c r="H1130" i="1" s="1"/>
  <c r="C1130" i="1"/>
  <c r="G1130" i="1" s="1"/>
  <c r="D1129" i="1"/>
  <c r="H1129" i="1" s="1"/>
  <c r="C1129" i="1"/>
  <c r="D1128" i="1"/>
  <c r="H1128" i="1" s="1"/>
  <c r="C1128" i="1"/>
  <c r="G1128" i="1" s="1"/>
  <c r="C1127" i="1"/>
  <c r="D1126" i="1"/>
  <c r="H1126" i="1" s="1"/>
  <c r="C1126" i="1"/>
  <c r="G1126" i="1" s="1"/>
  <c r="D1125" i="1"/>
  <c r="H1125" i="1" s="1"/>
  <c r="C1125" i="1"/>
  <c r="G1125" i="1" s="1"/>
  <c r="D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G1057" i="1" s="1"/>
  <c r="D1056" i="1"/>
  <c r="H1056" i="1" s="1"/>
  <c r="C1056" i="1"/>
  <c r="D1055" i="1"/>
  <c r="H1055" i="1" s="1"/>
  <c r="C1055" i="1"/>
  <c r="D1054" i="1"/>
  <c r="C1054" i="1"/>
  <c r="G1054" i="1" s="1"/>
  <c r="D1053" i="1"/>
  <c r="C1053" i="1"/>
  <c r="G1053" i="1" s="1"/>
  <c r="H1052" i="1"/>
  <c r="D1052" i="1"/>
  <c r="C1052" i="1"/>
  <c r="G1052" i="1" s="1"/>
  <c r="D1051" i="1"/>
  <c r="H1051" i="1" s="1"/>
  <c r="C1051" i="1"/>
  <c r="D1050" i="1"/>
  <c r="C1050" i="1"/>
  <c r="G1050" i="1" s="1"/>
  <c r="D1049" i="1"/>
  <c r="C1049" i="1"/>
  <c r="G1049" i="1" s="1"/>
  <c r="D1048" i="1"/>
  <c r="H1048" i="1" s="1"/>
  <c r="C1048" i="1"/>
  <c r="G1048" i="1" s="1"/>
  <c r="D1047" i="1"/>
  <c r="H1047" i="1" s="1"/>
  <c r="C1047" i="1"/>
  <c r="D1045" i="1"/>
  <c r="C1045" i="1"/>
  <c r="G1045" i="1" s="1"/>
  <c r="H1044" i="1"/>
  <c r="D1044" i="1"/>
  <c r="C1044" i="1"/>
  <c r="G1044" i="1" s="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G1033" i="1"/>
  <c r="D1033" i="1"/>
  <c r="H1033" i="1" s="1"/>
  <c r="C1033" i="1"/>
  <c r="G1032" i="1"/>
  <c r="D1032" i="1"/>
  <c r="H1032" i="1" s="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G1015" i="1"/>
  <c r="D1015" i="1"/>
  <c r="H1015" i="1" s="1"/>
  <c r="C1015" i="1"/>
  <c r="G1014" i="1"/>
  <c r="D1014" i="1"/>
  <c r="H1014" i="1" s="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G993" i="1"/>
  <c r="D993" i="1"/>
  <c r="H993" i="1" s="1"/>
  <c r="C993" i="1"/>
  <c r="H992" i="1"/>
  <c r="G992" i="1"/>
  <c r="D992" i="1"/>
  <c r="C992" i="1"/>
  <c r="D991" i="1"/>
  <c r="H991" i="1" s="1"/>
  <c r="C991" i="1"/>
  <c r="C990" i="1"/>
  <c r="H989" i="1"/>
  <c r="G989" i="1"/>
  <c r="D989" i="1"/>
  <c r="C989" i="1"/>
  <c r="H988" i="1"/>
  <c r="D988" i="1"/>
  <c r="G988" i="1" s="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H819" i="1"/>
  <c r="G819" i="1"/>
  <c r="D819" i="1"/>
  <c r="C819" i="1"/>
  <c r="H818" i="1"/>
  <c r="G818" i="1"/>
  <c r="D818" i="1"/>
  <c r="C818" i="1"/>
  <c r="D817" i="1"/>
  <c r="H817" i="1" s="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G711"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G688" i="1"/>
  <c r="D688" i="1"/>
  <c r="H688" i="1" s="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G670" i="1"/>
  <c r="D670" i="1"/>
  <c r="H670" i="1" s="1"/>
  <c r="C670" i="1"/>
  <c r="G669" i="1"/>
  <c r="D669" i="1"/>
  <c r="H669" i="1" s="1"/>
  <c r="C669" i="1"/>
  <c r="G668" i="1"/>
  <c r="D668" i="1"/>
  <c r="H668" i="1" s="1"/>
  <c r="C668" i="1"/>
  <c r="H667" i="1"/>
  <c r="G667" i="1"/>
  <c r="D667" i="1"/>
  <c r="C667" i="1"/>
  <c r="H666" i="1"/>
  <c r="G666" i="1"/>
  <c r="D666" i="1"/>
  <c r="C666" i="1"/>
  <c r="H665" i="1"/>
  <c r="G665" i="1"/>
  <c r="D665" i="1"/>
  <c r="C665" i="1"/>
  <c r="H664" i="1"/>
  <c r="G664" i="1"/>
  <c r="D664" i="1"/>
  <c r="C664" i="1"/>
  <c r="H663" i="1"/>
  <c r="G663" i="1"/>
  <c r="D663" i="1"/>
  <c r="C663" i="1"/>
  <c r="G662" i="1"/>
  <c r="D662" i="1"/>
  <c r="H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H647" i="1"/>
  <c r="G647" i="1"/>
  <c r="D647" i="1"/>
  <c r="C647" i="1"/>
  <c r="H646" i="1"/>
  <c r="G646" i="1"/>
  <c r="D646" i="1"/>
  <c r="C646" i="1"/>
  <c r="D645" i="1"/>
  <c r="H645" i="1" s="1"/>
  <c r="C645" i="1"/>
  <c r="D644" i="1"/>
  <c r="H644" i="1" s="1"/>
  <c r="C644" i="1"/>
  <c r="D643" i="1"/>
  <c r="H643" i="1" s="1"/>
  <c r="C643" i="1"/>
  <c r="G642" i="1"/>
  <c r="D642" i="1"/>
  <c r="H642" i="1" s="1"/>
  <c r="C642" i="1"/>
  <c r="H641" i="1"/>
  <c r="D641" i="1"/>
  <c r="G641" i="1" s="1"/>
  <c r="C641" i="1"/>
  <c r="C638"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H413" i="1"/>
  <c r="D413" i="1"/>
  <c r="G413" i="1" s="1"/>
  <c r="C413" i="1"/>
  <c r="C412" i="1"/>
  <c r="D411" i="1"/>
  <c r="G411" i="1" s="1"/>
  <c r="C411" i="1"/>
  <c r="G406" i="1"/>
  <c r="D406" i="1"/>
  <c r="H406" i="1" s="1"/>
  <c r="C406" i="1"/>
  <c r="H405" i="1"/>
  <c r="G405" i="1"/>
  <c r="D405" i="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G379" i="1"/>
  <c r="D379" i="1"/>
  <c r="H379" i="1" s="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D370" i="1"/>
  <c r="H370" i="1" s="1"/>
  <c r="C370" i="1"/>
  <c r="H369" i="1"/>
  <c r="G369" i="1"/>
  <c r="D369" i="1"/>
  <c r="C369" i="1"/>
  <c r="H368" i="1"/>
  <c r="G368" i="1"/>
  <c r="D368" i="1"/>
  <c r="C368" i="1"/>
  <c r="G367" i="1"/>
  <c r="D367" i="1"/>
  <c r="H367" i="1" s="1"/>
  <c r="C367" i="1"/>
  <c r="H366" i="1"/>
  <c r="G366" i="1"/>
  <c r="D366" i="1"/>
  <c r="C366" i="1"/>
  <c r="D365" i="1"/>
  <c r="H365" i="1" s="1"/>
  <c r="C365" i="1"/>
  <c r="C364" i="1"/>
  <c r="H363" i="1"/>
  <c r="G363" i="1"/>
  <c r="D363" i="1"/>
  <c r="C363" i="1"/>
  <c r="H362" i="1"/>
  <c r="G362" i="1"/>
  <c r="D362" i="1"/>
  <c r="C362" i="1"/>
  <c r="H361" i="1"/>
  <c r="G361" i="1"/>
  <c r="D361" i="1"/>
  <c r="C361" i="1"/>
  <c r="H360" i="1"/>
  <c r="G360" i="1"/>
  <c r="D360" i="1"/>
  <c r="C360" i="1"/>
  <c r="H359" i="1"/>
  <c r="G359" i="1"/>
  <c r="D359" i="1"/>
  <c r="C359" i="1"/>
  <c r="D358" i="1"/>
  <c r="H358" i="1" s="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D292" i="1"/>
  <c r="H292" i="1" s="1"/>
  <c r="C292" i="1"/>
  <c r="D291" i="1"/>
  <c r="H291" i="1" s="1"/>
  <c r="C291" i="1"/>
  <c r="H290" i="1"/>
  <c r="G290" i="1"/>
  <c r="D290" i="1"/>
  <c r="C290" i="1"/>
  <c r="D289" i="1"/>
  <c r="G289" i="1" s="1"/>
  <c r="C289" i="1"/>
  <c r="H288" i="1"/>
  <c r="D288" i="1"/>
  <c r="G288" i="1" s="1"/>
  <c r="C288" i="1"/>
  <c r="H284" i="1"/>
  <c r="G284" i="1"/>
  <c r="D284" i="1"/>
  <c r="C284" i="1"/>
  <c r="H283" i="1"/>
  <c r="G283" i="1"/>
  <c r="D283" i="1"/>
  <c r="C283" i="1"/>
  <c r="H282" i="1"/>
  <c r="G282" i="1"/>
  <c r="D282" i="1"/>
  <c r="C282" i="1"/>
  <c r="H281" i="1"/>
  <c r="G281" i="1"/>
  <c r="D281" i="1"/>
  <c r="C281" i="1"/>
  <c r="H280" i="1"/>
  <c r="D280" i="1"/>
  <c r="C280" i="1"/>
  <c r="G280" i="1" s="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G257" i="1"/>
  <c r="D257" i="1"/>
  <c r="H257" i="1" s="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D189" i="1"/>
  <c r="H189" i="1" s="1"/>
  <c r="C189" i="1"/>
  <c r="D188" i="1"/>
  <c r="H188" i="1" s="1"/>
  <c r="C188" i="1"/>
  <c r="H187" i="1"/>
  <c r="G187" i="1"/>
  <c r="D187" i="1"/>
  <c r="C187" i="1"/>
  <c r="H186" i="1"/>
  <c r="D186" i="1"/>
  <c r="G186" i="1" s="1"/>
  <c r="C186" i="1"/>
  <c r="H185" i="1"/>
  <c r="G185" i="1"/>
  <c r="D185" i="1"/>
  <c r="C185" i="1"/>
  <c r="C184" i="1"/>
  <c r="H183" i="1"/>
  <c r="G183" i="1"/>
  <c r="D183" i="1"/>
  <c r="C183" i="1"/>
  <c r="H182" i="1"/>
  <c r="D182" i="1"/>
  <c r="G182" i="1" s="1"/>
  <c r="C182" i="1"/>
  <c r="H181" i="1"/>
  <c r="D181" i="1"/>
  <c r="G181" i="1" s="1"/>
  <c r="C181" i="1"/>
  <c r="H180" i="1"/>
  <c r="D180" i="1"/>
  <c r="G180" i="1" s="1"/>
  <c r="C180" i="1"/>
  <c r="H179" i="1"/>
  <c r="D179" i="1"/>
  <c r="G179" i="1" s="1"/>
  <c r="C179" i="1"/>
  <c r="H178" i="1"/>
  <c r="G178" i="1"/>
  <c r="D178" i="1"/>
  <c r="C178" i="1"/>
  <c r="H177" i="1"/>
  <c r="D177" i="1"/>
  <c r="G177" i="1" s="1"/>
  <c r="C177" i="1"/>
  <c r="H176" i="1"/>
  <c r="G176" i="1"/>
  <c r="D176" i="1"/>
  <c r="C176" i="1"/>
  <c r="H175" i="1"/>
  <c r="D175" i="1"/>
  <c r="G175" i="1" s="1"/>
  <c r="C175" i="1"/>
  <c r="H174" i="1"/>
  <c r="G174" i="1"/>
  <c r="D174" i="1"/>
  <c r="C174" i="1"/>
  <c r="D173" i="1"/>
  <c r="G173" i="1" s="1"/>
  <c r="C173" i="1"/>
  <c r="H172" i="1"/>
  <c r="D172" i="1"/>
  <c r="G172" i="1" s="1"/>
  <c r="C172" i="1"/>
  <c r="H171" i="1"/>
  <c r="G171" i="1"/>
  <c r="D171" i="1"/>
  <c r="C171" i="1"/>
  <c r="H170" i="1"/>
  <c r="D170" i="1"/>
  <c r="G170" i="1" s="1"/>
  <c r="C170" i="1"/>
  <c r="H169" i="1"/>
  <c r="D169" i="1"/>
  <c r="G169" i="1" s="1"/>
  <c r="C169" i="1"/>
  <c r="H168" i="1"/>
  <c r="G168" i="1"/>
  <c r="D168" i="1"/>
  <c r="C168" i="1"/>
  <c r="H167" i="1"/>
  <c r="G167" i="1"/>
  <c r="D167" i="1"/>
  <c r="C167" i="1"/>
  <c r="G166" i="1"/>
  <c r="D166" i="1"/>
  <c r="H166" i="1" s="1"/>
  <c r="C166" i="1"/>
  <c r="C165" i="1"/>
  <c r="D164" i="1"/>
  <c r="H164" i="1" s="1"/>
  <c r="C164" i="1"/>
  <c r="H163" i="1"/>
  <c r="D163" i="1"/>
  <c r="G163" i="1" s="1"/>
  <c r="C163" i="1"/>
  <c r="D162" i="1"/>
  <c r="H162" i="1" s="1"/>
  <c r="C162" i="1"/>
  <c r="D161" i="1"/>
  <c r="H161" i="1" s="1"/>
  <c r="C161" i="1"/>
  <c r="D160" i="1"/>
  <c r="H160" i="1" s="1"/>
  <c r="C160" i="1"/>
  <c r="H158" i="1"/>
  <c r="G158" i="1"/>
  <c r="D158" i="1"/>
  <c r="C158" i="1"/>
  <c r="G157" i="1"/>
  <c r="D157" i="1"/>
  <c r="H157" i="1" s="1"/>
  <c r="C157" i="1"/>
  <c r="H156" i="1"/>
  <c r="G156" i="1"/>
  <c r="D156" i="1"/>
  <c r="C156" i="1"/>
  <c r="G155" i="1"/>
  <c r="D155" i="1"/>
  <c r="H155" i="1" s="1"/>
  <c r="C155" i="1"/>
  <c r="D154" i="1"/>
  <c r="H154" i="1" s="1"/>
  <c r="C154" i="1"/>
  <c r="H153" i="1"/>
  <c r="D153" i="1"/>
  <c r="G153" i="1" s="1"/>
  <c r="C153" i="1"/>
  <c r="H152" i="1"/>
  <c r="D152" i="1"/>
  <c r="G152" i="1" s="1"/>
  <c r="C152" i="1"/>
  <c r="H151" i="1"/>
  <c r="G151" i="1"/>
  <c r="D151" i="1"/>
  <c r="C151" i="1"/>
  <c r="G150"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H131" i="1"/>
  <c r="D131" i="1"/>
  <c r="G131" i="1" s="1"/>
  <c r="C131" i="1"/>
  <c r="H130" i="1"/>
  <c r="D130" i="1"/>
  <c r="G130" i="1" s="1"/>
  <c r="C130" i="1"/>
  <c r="D129" i="1"/>
  <c r="G129" i="1" s="1"/>
  <c r="C129" i="1"/>
  <c r="H128" i="1"/>
  <c r="G128" i="1"/>
  <c r="D128" i="1"/>
  <c r="C128" i="1"/>
  <c r="H127" i="1"/>
  <c r="G127" i="1"/>
  <c r="D127" i="1"/>
  <c r="C127" i="1"/>
  <c r="G126" i="1"/>
  <c r="D126" i="1"/>
  <c r="H126" i="1" s="1"/>
  <c r="C126" i="1"/>
  <c r="D125" i="1"/>
  <c r="H125" i="1" s="1"/>
  <c r="C125" i="1"/>
  <c r="D124" i="1"/>
  <c r="H124" i="1" s="1"/>
  <c r="C124" i="1"/>
  <c r="D123" i="1"/>
  <c r="H123" i="1" s="1"/>
  <c r="C123" i="1"/>
  <c r="H122" i="1"/>
  <c r="G122" i="1"/>
  <c r="D122" i="1"/>
  <c r="C122" i="1"/>
  <c r="D121" i="1"/>
  <c r="H121" i="1" s="1"/>
  <c r="C121"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D74" i="1"/>
  <c r="H74" i="1" s="1"/>
  <c r="C74" i="1"/>
  <c r="D73" i="1"/>
  <c r="H73" i="1" s="1"/>
  <c r="C73" i="1"/>
  <c r="H72" i="1"/>
  <c r="G72" i="1"/>
  <c r="D72" i="1"/>
  <c r="C72" i="1"/>
  <c r="D71" i="1"/>
  <c r="H71" i="1" s="1"/>
  <c r="C71" i="1"/>
  <c r="D70" i="1"/>
  <c r="H70" i="1" s="1"/>
  <c r="C70" i="1"/>
  <c r="H69" i="1"/>
  <c r="G69" i="1"/>
  <c r="D69" i="1"/>
  <c r="C69" i="1"/>
  <c r="H68" i="1"/>
  <c r="G68" i="1"/>
  <c r="D68" i="1"/>
  <c r="C68" i="1"/>
  <c r="H67" i="1"/>
  <c r="G67" i="1"/>
  <c r="D67" i="1"/>
  <c r="C67" i="1"/>
  <c r="G66" i="1"/>
  <c r="D66" i="1"/>
  <c r="H66" i="1" s="1"/>
  <c r="C66" i="1"/>
  <c r="H65" i="1"/>
  <c r="G65" i="1"/>
  <c r="D65" i="1"/>
  <c r="C65" i="1"/>
  <c r="H64" i="1"/>
  <c r="G64" i="1"/>
  <c r="D64" i="1"/>
  <c r="C64" i="1"/>
  <c r="H63" i="1"/>
  <c r="G63" i="1"/>
  <c r="D63" i="1"/>
  <c r="C63" i="1"/>
  <c r="H62" i="1"/>
  <c r="G62" i="1"/>
  <c r="D62" i="1"/>
  <c r="C62" i="1"/>
  <c r="H61" i="1"/>
  <c r="G61" i="1"/>
  <c r="D61" i="1"/>
  <c r="C61" i="1"/>
  <c r="H60" i="1"/>
  <c r="G60" i="1"/>
  <c r="D60" i="1"/>
  <c r="C60" i="1"/>
  <c r="H59" i="1"/>
  <c r="D59" i="1"/>
  <c r="G59" i="1" s="1"/>
  <c r="C59" i="1"/>
  <c r="H58" i="1"/>
  <c r="D58" i="1"/>
  <c r="G58" i="1" s="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86" i="9" l="1"/>
  <c r="B286" i="9" s="1"/>
  <c r="F215" i="9"/>
  <c r="B215" i="9" s="1"/>
  <c r="G1578" i="1"/>
  <c r="G1576" i="1"/>
  <c r="H1577" i="1"/>
  <c r="G1500" i="1"/>
  <c r="G1482" i="1"/>
  <c r="H1509" i="1"/>
  <c r="C1483" i="1"/>
  <c r="H1483" i="1" s="1"/>
  <c r="G1486" i="1"/>
  <c r="H1501" i="1"/>
  <c r="G1492" i="1"/>
  <c r="H1481" i="1"/>
  <c r="G1484" i="1"/>
  <c r="H30" i="3"/>
  <c r="C1453" i="1"/>
  <c r="D5" i="7"/>
  <c r="C1436" i="1" s="1"/>
  <c r="H1454" i="1"/>
  <c r="I27" i="3"/>
  <c r="D1408" i="1"/>
  <c r="H1408" i="1"/>
  <c r="H1411" i="1"/>
  <c r="F115" i="6"/>
  <c r="G1264" i="1"/>
  <c r="E245" i="5"/>
  <c r="D1222" i="1" s="1"/>
  <c r="G1223" i="1"/>
  <c r="G1224" i="1"/>
  <c r="G1217" i="1"/>
  <c r="E33" i="9"/>
  <c r="B33" i="9" s="1"/>
  <c r="E287" i="9"/>
  <c r="B287" i="9" s="1"/>
  <c r="G1211" i="1"/>
  <c r="G1213" i="1"/>
  <c r="G1165" i="1"/>
  <c r="G1160" i="1"/>
  <c r="G1157" i="1"/>
  <c r="G1156" i="1"/>
  <c r="G1155" i="1"/>
  <c r="D1127" i="1"/>
  <c r="H1127" i="1" s="1"/>
  <c r="G1133" i="1"/>
  <c r="F149" i="5"/>
  <c r="E291" i="9"/>
  <c r="B291" i="9" s="1"/>
  <c r="G1127" i="1"/>
  <c r="G1129" i="1"/>
  <c r="G1056" i="1"/>
  <c r="G1030" i="1"/>
  <c r="G1013" i="1"/>
  <c r="G991" i="1"/>
  <c r="H990" i="1"/>
  <c r="G990" i="1"/>
  <c r="E7" i="5"/>
  <c r="F8" i="5"/>
  <c r="H289" i="1"/>
  <c r="D412" i="1"/>
  <c r="G412" i="1" s="1"/>
  <c r="E643" i="4"/>
  <c r="D637" i="1" s="1"/>
  <c r="G637" i="1" s="1"/>
  <c r="G292" i="1"/>
  <c r="G291" i="1"/>
  <c r="G632" i="1"/>
  <c r="G631" i="1"/>
  <c r="G404" i="1"/>
  <c r="H411" i="1"/>
  <c r="F416" i="4"/>
  <c r="F643" i="4"/>
  <c r="G821" i="1"/>
  <c r="G817" i="1"/>
  <c r="E69" i="9"/>
  <c r="B69" i="9" s="1"/>
  <c r="E34" i="9"/>
  <c r="B34" i="9" s="1"/>
  <c r="G644" i="1"/>
  <c r="G643" i="1"/>
  <c r="G645" i="1"/>
  <c r="E301" i="9"/>
  <c r="B301" i="9" s="1"/>
  <c r="E288" i="9"/>
  <c r="E293" i="9"/>
  <c r="B293" i="9" s="1"/>
  <c r="H412" i="1"/>
  <c r="H637" i="1"/>
  <c r="G638" i="1"/>
  <c r="H638" i="1"/>
  <c r="D364" i="1"/>
  <c r="H364" i="1" s="1"/>
  <c r="G370" i="1"/>
  <c r="G358" i="1"/>
  <c r="G364" i="1"/>
  <c r="G365" i="1"/>
  <c r="H248" i="1"/>
  <c r="G248" i="1"/>
  <c r="D255" i="1"/>
  <c r="F259" i="4"/>
  <c r="F252" i="4"/>
  <c r="G206" i="1"/>
  <c r="G207" i="1"/>
  <c r="E196" i="4"/>
  <c r="D192" i="1" s="1"/>
  <c r="G191" i="1"/>
  <c r="G189" i="1"/>
  <c r="G184" i="1"/>
  <c r="H184" i="1"/>
  <c r="G188" i="1"/>
  <c r="F188" i="4"/>
  <c r="F221" i="9"/>
  <c r="B221" i="9" s="1"/>
  <c r="H173" i="1"/>
  <c r="F177" i="4"/>
  <c r="D165" i="1"/>
  <c r="G164" i="1"/>
  <c r="G162" i="1"/>
  <c r="E41" i="9"/>
  <c r="B41" i="9" s="1"/>
  <c r="G160" i="1"/>
  <c r="G161" i="1"/>
  <c r="G154" i="1"/>
  <c r="F218" i="9"/>
  <c r="B218" i="9" s="1"/>
  <c r="G149" i="1"/>
  <c r="H148" i="1"/>
  <c r="G148" i="1"/>
  <c r="G121" i="1"/>
  <c r="G123" i="1"/>
  <c r="G73" i="1"/>
  <c r="G74" i="1"/>
  <c r="H129" i="1"/>
  <c r="G132" i="1"/>
  <c r="F134" i="4"/>
  <c r="G120" i="1"/>
  <c r="G124" i="1"/>
  <c r="G125" i="1"/>
  <c r="D108" i="1"/>
  <c r="E106" i="4"/>
  <c r="D102" i="1" s="1"/>
  <c r="E38" i="9"/>
  <c r="G113" i="1"/>
  <c r="H46" i="1"/>
  <c r="G46" i="1"/>
  <c r="G70" i="1"/>
  <c r="G71" i="1"/>
  <c r="F74" i="4"/>
  <c r="E294" i="9"/>
  <c r="B294" i="9" s="1"/>
  <c r="E296" i="9"/>
  <c r="B296" i="9" s="1"/>
  <c r="E298" i="9"/>
  <c r="B298" i="9" s="1"/>
  <c r="E32" i="9"/>
  <c r="B32" i="9" s="1"/>
  <c r="F217" i="9"/>
  <c r="B217" i="9" s="1"/>
  <c r="E300" i="9"/>
  <c r="B300" i="9" s="1"/>
  <c r="H1050" i="1"/>
  <c r="H1054" i="1"/>
  <c r="H1059" i="1"/>
  <c r="G1059" i="1"/>
  <c r="H1061" i="1"/>
  <c r="G1061" i="1"/>
  <c r="H1063" i="1"/>
  <c r="G1063" i="1"/>
  <c r="H1067" i="1"/>
  <c r="G1067" i="1"/>
  <c r="H1069" i="1"/>
  <c r="G1069" i="1"/>
  <c r="H1045" i="1"/>
  <c r="G1047" i="1"/>
  <c r="H1049" i="1"/>
  <c r="G1051" i="1"/>
  <c r="H1053" i="1"/>
  <c r="G1055" i="1"/>
  <c r="H1057" i="1"/>
  <c r="H1058" i="1"/>
  <c r="G1058" i="1"/>
  <c r="H1060" i="1"/>
  <c r="G1060" i="1"/>
  <c r="H1062" i="1"/>
  <c r="G1062" i="1"/>
  <c r="H1064" i="1"/>
  <c r="G1064" i="1"/>
  <c r="H1066" i="1"/>
  <c r="G1066" i="1"/>
  <c r="H1068" i="1"/>
  <c r="G1068" i="1"/>
  <c r="H1070" i="1"/>
  <c r="G1070" i="1"/>
  <c r="G1236" i="1"/>
  <c r="H1236" i="1"/>
  <c r="G1238" i="1"/>
  <c r="H1238" i="1"/>
  <c r="G1240" i="1"/>
  <c r="H1240" i="1"/>
  <c r="G1242" i="1"/>
  <c r="H1242" i="1"/>
  <c r="G1244" i="1"/>
  <c r="H1244" i="1"/>
  <c r="G1246" i="1"/>
  <c r="H1246" i="1"/>
  <c r="G1248" i="1"/>
  <c r="H1248" i="1"/>
  <c r="G1250" i="1"/>
  <c r="H1250" i="1"/>
  <c r="G1252" i="1"/>
  <c r="H1252" i="1"/>
  <c r="G1071" i="1"/>
  <c r="G1072" i="1"/>
  <c r="G1073" i="1"/>
  <c r="G1074" i="1"/>
  <c r="G1075" i="1"/>
  <c r="G1076" i="1"/>
  <c r="G1077" i="1"/>
  <c r="G1226" i="1"/>
  <c r="H1226" i="1"/>
  <c r="G1228" i="1"/>
  <c r="H1228" i="1"/>
  <c r="G1230" i="1"/>
  <c r="H1230" i="1"/>
  <c r="G1232" i="1"/>
  <c r="H1232" i="1"/>
  <c r="G1234" i="1"/>
  <c r="H1234" i="1"/>
  <c r="G1237" i="1"/>
  <c r="H1237" i="1"/>
  <c r="G1239" i="1"/>
  <c r="H1239" i="1"/>
  <c r="G1241" i="1"/>
  <c r="H1241" i="1"/>
  <c r="G1243" i="1"/>
  <c r="H1243" i="1"/>
  <c r="G1245" i="1"/>
  <c r="H1245" i="1"/>
  <c r="G1247" i="1"/>
  <c r="H1247" i="1"/>
  <c r="G1249" i="1"/>
  <c r="H1249" i="1"/>
  <c r="G1251" i="1"/>
  <c r="H1251" i="1"/>
  <c r="G1253" i="1"/>
  <c r="H1253" i="1"/>
  <c r="G1225" i="1"/>
  <c r="H1225" i="1"/>
  <c r="G1227" i="1"/>
  <c r="H1227" i="1"/>
  <c r="G1229" i="1"/>
  <c r="H1229" i="1"/>
  <c r="G1231" i="1"/>
  <c r="H1231" i="1"/>
  <c r="G1233" i="1"/>
  <c r="H123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G1395" i="1"/>
  <c r="G1407" i="1"/>
  <c r="G1415" i="1"/>
  <c r="H1442" i="1"/>
  <c r="G1442" i="1"/>
  <c r="J1442" i="1"/>
  <c r="I1462" i="1"/>
  <c r="H1463" i="1"/>
  <c r="G1463" i="1"/>
  <c r="I1466" i="1"/>
  <c r="H1467" i="1"/>
  <c r="G1467" i="1"/>
  <c r="I1467" i="1" s="1"/>
  <c r="H1470" i="1"/>
  <c r="G1470" i="1"/>
  <c r="G1422" i="1"/>
  <c r="H1446" i="1"/>
  <c r="G1446" i="1"/>
  <c r="I1449" i="1"/>
  <c r="H1450" i="1"/>
  <c r="G1450" i="1"/>
  <c r="I1450" i="1" s="1"/>
  <c r="I1457" i="1"/>
  <c r="H1458" i="1"/>
  <c r="G1458" i="1"/>
  <c r="E6" i="4"/>
  <c r="I35" i="3"/>
  <c r="C1518" i="1"/>
  <c r="G1381" i="1"/>
  <c r="H1440" i="1"/>
  <c r="G1440" i="1"/>
  <c r="J1440" i="1"/>
  <c r="H1444" i="1"/>
  <c r="G1444" i="1"/>
  <c r="I1444" i="1" s="1"/>
  <c r="J1444" i="1"/>
  <c r="J1446" i="1"/>
  <c r="J1450" i="1"/>
  <c r="J1458" i="1"/>
  <c r="H1465" i="1"/>
  <c r="G1465" i="1"/>
  <c r="I1465" i="1" s="1"/>
  <c r="H1469" i="1"/>
  <c r="G1469" i="1"/>
  <c r="H1471" i="1"/>
  <c r="G1471" i="1"/>
  <c r="I1471" i="1" s="1"/>
  <c r="G1299" i="1"/>
  <c r="G1380" i="1"/>
  <c r="G1384" i="1"/>
  <c r="G1388" i="1"/>
  <c r="G1392" i="1"/>
  <c r="G1396" i="1"/>
  <c r="G1400" i="1"/>
  <c r="G1404" i="1"/>
  <c r="G1408" i="1"/>
  <c r="G1412" i="1"/>
  <c r="G1416" i="1"/>
  <c r="H1448" i="1"/>
  <c r="G1448" i="1"/>
  <c r="H1452" i="1"/>
  <c r="G1452" i="1"/>
  <c r="H1456" i="1"/>
  <c r="G1456" i="1"/>
  <c r="H1460" i="1"/>
  <c r="G1460" i="1"/>
  <c r="J1473" i="1"/>
  <c r="J1476" i="1"/>
  <c r="J1478" i="1"/>
  <c r="F50" i="4"/>
  <c r="F196" i="4"/>
  <c r="F224" i="4"/>
  <c r="F363" i="4"/>
  <c r="F119" i="5"/>
  <c r="D118" i="5"/>
  <c r="F239" i="5"/>
  <c r="E238" i="5"/>
  <c r="F238" i="5" s="1"/>
  <c r="F246" i="5"/>
  <c r="D245" i="5"/>
  <c r="H24" i="3"/>
  <c r="F5" i="6"/>
  <c r="F43" i="6"/>
  <c r="D35" i="6"/>
  <c r="H29" i="3"/>
  <c r="G181" i="9"/>
  <c r="E181" i="9" s="1"/>
  <c r="B181" i="9" s="1"/>
  <c r="H1439" i="1"/>
  <c r="I1439" i="1" s="1"/>
  <c r="H1441" i="1"/>
  <c r="I1441" i="1" s="1"/>
  <c r="H1443" i="1"/>
  <c r="I1443" i="1" s="1"/>
  <c r="H1445" i="1"/>
  <c r="G1473" i="1"/>
  <c r="I1473" i="1" s="1"/>
  <c r="G1475" i="1"/>
  <c r="G1476" i="1"/>
  <c r="I1476" i="1" s="1"/>
  <c r="G1478" i="1"/>
  <c r="I1478" i="1" s="1"/>
  <c r="G1483" i="1"/>
  <c r="G1487" i="1"/>
  <c r="G1491" i="1"/>
  <c r="G1495" i="1"/>
  <c r="G1499" i="1"/>
  <c r="G1503" i="1"/>
  <c r="G1507" i="1"/>
  <c r="G1511" i="1"/>
  <c r="G1515" i="1"/>
  <c r="G1519" i="1"/>
  <c r="G1523" i="1"/>
  <c r="G1527" i="1"/>
  <c r="G1531" i="1"/>
  <c r="G1535" i="1"/>
  <c r="G1539" i="1"/>
  <c r="G1543" i="1"/>
  <c r="G1547" i="1"/>
  <c r="G1551" i="1"/>
  <c r="G1555" i="1"/>
  <c r="G1559" i="1"/>
  <c r="F124" i="4"/>
  <c r="H21" i="9"/>
  <c r="G21" i="9"/>
  <c r="F152" i="4"/>
  <c r="D311" i="4"/>
  <c r="D350" i="4"/>
  <c r="F421" i="4"/>
  <c r="E459" i="4"/>
  <c r="D453" i="1" s="1"/>
  <c r="E529" i="4"/>
  <c r="F603" i="4"/>
  <c r="D625" i="4"/>
  <c r="D190" i="5"/>
  <c r="F259" i="5"/>
  <c r="E258" i="5"/>
  <c r="D1235" i="1" s="1"/>
  <c r="H1235" i="1" s="1"/>
  <c r="D89" i="6"/>
  <c r="H27" i="3"/>
  <c r="F114" i="6"/>
  <c r="F45" i="4"/>
  <c r="F51" i="4"/>
  <c r="D82" i="4"/>
  <c r="F164" i="4"/>
  <c r="E163" i="4"/>
  <c r="D159" i="1" s="1"/>
  <c r="F197" i="4"/>
  <c r="D215" i="4"/>
  <c r="F225" i="4"/>
  <c r="F352" i="4"/>
  <c r="F364" i="4"/>
  <c r="D459" i="4"/>
  <c r="D420" i="4" s="1"/>
  <c r="F485" i="4"/>
  <c r="D529" i="4"/>
  <c r="D580" i="4"/>
  <c r="H290" i="9"/>
  <c r="E87" i="5"/>
  <c r="D177" i="5"/>
  <c r="F180" i="5"/>
  <c r="D237" i="5"/>
  <c r="D42" i="8"/>
  <c r="G313" i="9" s="1"/>
  <c r="E313" i="9" s="1"/>
  <c r="G210" i="9"/>
  <c r="E210" i="9" s="1"/>
  <c r="B210" i="9" s="1"/>
  <c r="B26" i="9"/>
  <c r="F106" i="4"/>
  <c r="F125" i="4"/>
  <c r="F153" i="4"/>
  <c r="D163" i="4"/>
  <c r="E263" i="4"/>
  <c r="D259" i="1" s="1"/>
  <c r="F300" i="4"/>
  <c r="F312" i="4"/>
  <c r="E350" i="4"/>
  <c r="E407" i="4" s="1"/>
  <c r="D402" i="1" s="1"/>
  <c r="F369" i="4"/>
  <c r="E421" i="4"/>
  <c r="D472" i="4"/>
  <c r="D7" i="5"/>
  <c r="F12" i="5"/>
  <c r="H308" i="9"/>
  <c r="E176" i="5"/>
  <c r="F224" i="5"/>
  <c r="D206" i="5"/>
  <c r="E35" i="6"/>
  <c r="E5" i="7"/>
  <c r="B25" i="9"/>
  <c r="F417" i="4"/>
  <c r="D146" i="5"/>
  <c r="B47" i="9"/>
  <c r="B51" i="9"/>
  <c r="B58" i="9"/>
  <c r="B66" i="9"/>
  <c r="B74" i="9"/>
  <c r="B82" i="9"/>
  <c r="G169" i="9"/>
  <c r="E169" i="9" s="1"/>
  <c r="B169" i="9" s="1"/>
  <c r="G185" i="9"/>
  <c r="E185" i="9" s="1"/>
  <c r="B185" i="9" s="1"/>
  <c r="G166" i="9"/>
  <c r="H165" i="9"/>
  <c r="G209" i="9"/>
  <c r="E209" i="9" s="1"/>
  <c r="B209" i="9" s="1"/>
  <c r="G205" i="9"/>
  <c r="E205" i="9" s="1"/>
  <c r="B205" i="9" s="1"/>
  <c r="G201" i="9"/>
  <c r="E201" i="9" s="1"/>
  <c r="B201" i="9" s="1"/>
  <c r="G197" i="9"/>
  <c r="E197" i="9" s="1"/>
  <c r="B197" i="9" s="1"/>
  <c r="G193" i="9"/>
  <c r="E193" i="9" s="1"/>
  <c r="B193" i="9" s="1"/>
  <c r="G192" i="9"/>
  <c r="E192" i="9" s="1"/>
  <c r="G162" i="9"/>
  <c r="E162" i="9" s="1"/>
  <c r="B162" i="9" s="1"/>
  <c r="M213" i="9"/>
  <c r="G211" i="9"/>
  <c r="E211" i="9" s="1"/>
  <c r="B211" i="9" s="1"/>
  <c r="G207" i="9"/>
  <c r="E207" i="9" s="1"/>
  <c r="B207" i="9" s="1"/>
  <c r="G203" i="9"/>
  <c r="E203" i="9" s="1"/>
  <c r="B203" i="9" s="1"/>
  <c r="G199" i="9"/>
  <c r="E199" i="9" s="1"/>
  <c r="B199" i="9" s="1"/>
  <c r="G195" i="9"/>
  <c r="E195" i="9" s="1"/>
  <c r="B195" i="9" s="1"/>
  <c r="G280" i="9"/>
  <c r="E280" i="9" s="1"/>
  <c r="B280" i="9" s="1"/>
  <c r="G190" i="9"/>
  <c r="E190" i="9" s="1"/>
  <c r="B190" i="9" s="1"/>
  <c r="G186" i="9"/>
  <c r="E186" i="9" s="1"/>
  <c r="B186" i="9" s="1"/>
  <c r="G182" i="9"/>
  <c r="E182" i="9" s="1"/>
  <c r="B182" i="9" s="1"/>
  <c r="G178" i="9"/>
  <c r="E178" i="9" s="1"/>
  <c r="B178" i="9" s="1"/>
  <c r="G174" i="9"/>
  <c r="E174" i="9" s="1"/>
  <c r="B174" i="9" s="1"/>
  <c r="G170" i="9"/>
  <c r="E170" i="9" s="1"/>
  <c r="B170" i="9" s="1"/>
  <c r="G163" i="9"/>
  <c r="E163" i="9" s="1"/>
  <c r="B163" i="9" s="1"/>
  <c r="G281" i="9"/>
  <c r="E281" i="9" s="1"/>
  <c r="B281" i="9" s="1"/>
  <c r="L213" i="9"/>
  <c r="G191" i="9"/>
  <c r="E191" i="9" s="1"/>
  <c r="B191" i="9" s="1"/>
  <c r="G187" i="9"/>
  <c r="E187" i="9" s="1"/>
  <c r="B187" i="9" s="1"/>
  <c r="G183" i="9"/>
  <c r="E183" i="9" s="1"/>
  <c r="B183" i="9" s="1"/>
  <c r="G179" i="9"/>
  <c r="E179" i="9" s="1"/>
  <c r="B179" i="9" s="1"/>
  <c r="G175" i="9"/>
  <c r="E175" i="9" s="1"/>
  <c r="B175" i="9" s="1"/>
  <c r="G171" i="9"/>
  <c r="E171" i="9" s="1"/>
  <c r="B171" i="9" s="1"/>
  <c r="G161" i="9"/>
  <c r="E161" i="9" s="1"/>
  <c r="B161" i="9" s="1"/>
  <c r="G212" i="9"/>
  <c r="E212" i="9" s="1"/>
  <c r="B212" i="9" s="1"/>
  <c r="G204" i="9"/>
  <c r="E204" i="9" s="1"/>
  <c r="B204" i="9" s="1"/>
  <c r="G196" i="9"/>
  <c r="E196" i="9" s="1"/>
  <c r="B196" i="9" s="1"/>
  <c r="H166" i="9"/>
  <c r="G206" i="9"/>
  <c r="E206" i="9" s="1"/>
  <c r="B206" i="9" s="1"/>
  <c r="G198" i="9"/>
  <c r="E198" i="9" s="1"/>
  <c r="B198" i="9" s="1"/>
  <c r="G188" i="9"/>
  <c r="E188" i="9" s="1"/>
  <c r="B188" i="9" s="1"/>
  <c r="G184" i="9"/>
  <c r="E184" i="9" s="1"/>
  <c r="B184" i="9" s="1"/>
  <c r="G180" i="9"/>
  <c r="E180" i="9" s="1"/>
  <c r="B180" i="9" s="1"/>
  <c r="G176" i="9"/>
  <c r="E176" i="9" s="1"/>
  <c r="B176" i="9" s="1"/>
  <c r="G172" i="9"/>
  <c r="E172" i="9" s="1"/>
  <c r="B172" i="9" s="1"/>
  <c r="G167" i="9"/>
  <c r="E167" i="9" s="1"/>
  <c r="B167" i="9" s="1"/>
  <c r="G164" i="9"/>
  <c r="E164" i="9" s="1"/>
  <c r="B164" i="9" s="1"/>
  <c r="G279" i="9"/>
  <c r="E279" i="9" s="1"/>
  <c r="B279" i="9" s="1"/>
  <c r="G208" i="9"/>
  <c r="E208" i="9" s="1"/>
  <c r="B208" i="9" s="1"/>
  <c r="G200" i="9"/>
  <c r="E200" i="9" s="1"/>
  <c r="B200" i="9" s="1"/>
  <c r="L192" i="9"/>
  <c r="F192" i="9" s="1"/>
  <c r="G168" i="9"/>
  <c r="E168" i="9" s="1"/>
  <c r="B168" i="9" s="1"/>
  <c r="I10" i="9"/>
  <c r="G173" i="9"/>
  <c r="E173" i="9" s="1"/>
  <c r="B173" i="9" s="1"/>
  <c r="G189" i="9"/>
  <c r="E189" i="9" s="1"/>
  <c r="B189" i="9" s="1"/>
  <c r="E290" i="9"/>
  <c r="B290" i="9" s="1"/>
  <c r="E29" i="9"/>
  <c r="B29" i="9" s="1"/>
  <c r="B38" i="9"/>
  <c r="B42" i="9"/>
  <c r="B46" i="9"/>
  <c r="B50" i="9"/>
  <c r="B54" i="9"/>
  <c r="B62" i="9"/>
  <c r="G165" i="9"/>
  <c r="G177" i="9"/>
  <c r="E177" i="9" s="1"/>
  <c r="B177" i="9" s="1"/>
  <c r="G194" i="9"/>
  <c r="E194" i="9" s="1"/>
  <c r="B194" i="9" s="1"/>
  <c r="B88" i="9"/>
  <c r="B92" i="9"/>
  <c r="B96" i="9"/>
  <c r="B100" i="9"/>
  <c r="B104" i="9"/>
  <c r="B108" i="9"/>
  <c r="B112" i="9"/>
  <c r="B116" i="9"/>
  <c r="B120" i="9"/>
  <c r="B124" i="9"/>
  <c r="B128" i="9"/>
  <c r="B132" i="9"/>
  <c r="B136" i="9"/>
  <c r="B140" i="9"/>
  <c r="B144" i="9"/>
  <c r="B148" i="9"/>
  <c r="B152" i="9"/>
  <c r="B156" i="9"/>
  <c r="B236" i="9"/>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E147" i="9"/>
  <c r="B147" i="9" s="1"/>
  <c r="E151" i="9"/>
  <c r="B151" i="9" s="1"/>
  <c r="B89" i="9"/>
  <c r="B93" i="9"/>
  <c r="B97" i="9"/>
  <c r="B101" i="9"/>
  <c r="B105" i="9"/>
  <c r="B109" i="9"/>
  <c r="B113" i="9"/>
  <c r="B117" i="9"/>
  <c r="B121" i="9"/>
  <c r="B125" i="9"/>
  <c r="B129" i="9"/>
  <c r="B133" i="9"/>
  <c r="B137" i="9"/>
  <c r="B141" i="9"/>
  <c r="B145" i="9"/>
  <c r="B149" i="9"/>
  <c r="B153" i="9"/>
  <c r="B157" i="9"/>
  <c r="B252" i="9"/>
  <c r="B260" i="9"/>
  <c r="B214" i="9"/>
  <c r="B216" i="9"/>
  <c r="B222" i="9"/>
  <c r="B230" i="9"/>
  <c r="B232" i="9"/>
  <c r="B238" i="9"/>
  <c r="B246" i="9"/>
  <c r="B248" i="9"/>
  <c r="B254" i="9"/>
  <c r="B262" i="9"/>
  <c r="B264" i="9"/>
  <c r="B270" i="9"/>
  <c r="F216" i="9"/>
  <c r="F224" i="9"/>
  <c r="B224" i="9" s="1"/>
  <c r="F232" i="9"/>
  <c r="F240" i="9"/>
  <c r="B240" i="9" s="1"/>
  <c r="F248" i="9"/>
  <c r="F256" i="9"/>
  <c r="B256" i="9" s="1"/>
  <c r="F264" i="9"/>
  <c r="E273" i="9"/>
  <c r="B273" i="9" s="1"/>
  <c r="F277" i="9"/>
  <c r="B288" i="9"/>
  <c r="E295" i="9"/>
  <c r="B295" i="9" s="1"/>
  <c r="E299" i="9"/>
  <c r="B299" i="9" s="1"/>
  <c r="E303" i="9"/>
  <c r="B303" i="9" s="1"/>
  <c r="E307" i="9"/>
  <c r="B307" i="9" s="1"/>
  <c r="F220" i="9"/>
  <c r="B220" i="9" s="1"/>
  <c r="F228" i="9"/>
  <c r="B228" i="9" s="1"/>
  <c r="F236" i="9"/>
  <c r="F244" i="9"/>
  <c r="B244" i="9" s="1"/>
  <c r="F252" i="9"/>
  <c r="F260" i="9"/>
  <c r="F268" i="9"/>
  <c r="B268" i="9" s="1"/>
  <c r="B289" i="9"/>
  <c r="G1453" i="1" l="1"/>
  <c r="H1453" i="1"/>
  <c r="D985" i="1"/>
  <c r="I20" i="3"/>
  <c r="E21" i="9"/>
  <c r="H255" i="1"/>
  <c r="G255" i="1"/>
  <c r="H192" i="1"/>
  <c r="G192" i="1"/>
  <c r="H165" i="1"/>
  <c r="G165" i="1"/>
  <c r="E151" i="4"/>
  <c r="D147" i="1" s="1"/>
  <c r="H102" i="1"/>
  <c r="G102" i="1"/>
  <c r="H108" i="1"/>
  <c r="G108" i="1"/>
  <c r="F420" i="4"/>
  <c r="C414" i="1"/>
  <c r="I25" i="3"/>
  <c r="D1329" i="1"/>
  <c r="F215" i="4"/>
  <c r="C211" i="1"/>
  <c r="E528" i="4"/>
  <c r="D523" i="1"/>
  <c r="I29" i="3"/>
  <c r="D1436" i="1"/>
  <c r="I22" i="3"/>
  <c r="H19" i="9"/>
  <c r="E19" i="9" s="1"/>
  <c r="B19" i="9" s="1"/>
  <c r="D1153" i="1"/>
  <c r="F472" i="4"/>
  <c r="C466" i="1"/>
  <c r="K1451" i="9"/>
  <c r="G314" i="9"/>
  <c r="E314" i="9" s="1"/>
  <c r="B314" i="9" s="1"/>
  <c r="C1517" i="1"/>
  <c r="I34" i="3"/>
  <c r="F350" i="4"/>
  <c r="C345" i="1"/>
  <c r="G316" i="9"/>
  <c r="E316" i="9" s="1"/>
  <c r="D141" i="6"/>
  <c r="G318" i="9" s="1"/>
  <c r="E318" i="9" s="1"/>
  <c r="I1456" i="1"/>
  <c r="I1448" i="1"/>
  <c r="I1458" i="1"/>
  <c r="F263" i="4"/>
  <c r="G1235" i="1"/>
  <c r="F146" i="5"/>
  <c r="C1124" i="1"/>
  <c r="E420" i="4"/>
  <c r="D415" i="1"/>
  <c r="D68" i="5"/>
  <c r="F311" i="4"/>
  <c r="D298" i="4"/>
  <c r="D408" i="4" s="1"/>
  <c r="C306" i="1"/>
  <c r="E237" i="5"/>
  <c r="F237" i="5" s="1"/>
  <c r="D1215" i="1"/>
  <c r="H1518" i="1"/>
  <c r="G1518" i="1"/>
  <c r="F82" i="4"/>
  <c r="C78" i="1"/>
  <c r="F213" i="9"/>
  <c r="B213" i="9" s="1"/>
  <c r="E166" i="9"/>
  <c r="B166" i="9" s="1"/>
  <c r="G311" i="9"/>
  <c r="E311" i="9" s="1"/>
  <c r="B311" i="9" s="1"/>
  <c r="F206" i="5"/>
  <c r="C1183" i="1"/>
  <c r="H259" i="1"/>
  <c r="G259" i="1"/>
  <c r="E141" i="6"/>
  <c r="G308" i="9"/>
  <c r="E308" i="9" s="1"/>
  <c r="B308" i="9" s="1"/>
  <c r="F177" i="5"/>
  <c r="D176" i="5"/>
  <c r="C1154" i="1"/>
  <c r="F580" i="4"/>
  <c r="C574" i="1"/>
  <c r="G310" i="9"/>
  <c r="E310" i="9" s="1"/>
  <c r="B310" i="9" s="1"/>
  <c r="F190" i="5"/>
  <c r="C1167" i="1"/>
  <c r="I1460" i="1"/>
  <c r="I1452" i="1"/>
  <c r="I1440" i="1"/>
  <c r="I1446" i="1"/>
  <c r="I1463" i="1"/>
  <c r="I1442" i="1"/>
  <c r="B313" i="9"/>
  <c r="F459" i="4"/>
  <c r="C453" i="1"/>
  <c r="H25" i="3"/>
  <c r="F35" i="6"/>
  <c r="C1329" i="1"/>
  <c r="E165" i="9"/>
  <c r="B165" i="9" s="1"/>
  <c r="B192" i="9"/>
  <c r="D6" i="5"/>
  <c r="H20" i="3"/>
  <c r="F7" i="5"/>
  <c r="C985" i="1"/>
  <c r="E408" i="4"/>
  <c r="D403" i="1" s="1"/>
  <c r="D345" i="1"/>
  <c r="D151" i="4"/>
  <c r="F163" i="4"/>
  <c r="C159" i="1"/>
  <c r="D6" i="4"/>
  <c r="H23" i="3"/>
  <c r="C1214" i="1"/>
  <c r="E68" i="5"/>
  <c r="D1065" i="1"/>
  <c r="D528" i="4"/>
  <c r="D635" i="4" s="1"/>
  <c r="F529" i="4"/>
  <c r="C523" i="1"/>
  <c r="F89" i="6"/>
  <c r="C1383" i="1"/>
  <c r="F625" i="4"/>
  <c r="C619" i="1"/>
  <c r="B21" i="9"/>
  <c r="F245" i="5"/>
  <c r="C1222" i="1"/>
  <c r="F118" i="5"/>
  <c r="C1096" i="1"/>
  <c r="E412" i="4"/>
  <c r="I16" i="3"/>
  <c r="D2" i="1"/>
  <c r="E312" i="9" l="1"/>
  <c r="I17" i="3"/>
  <c r="E289" i="4"/>
  <c r="E290" i="4" s="1"/>
  <c r="D286" i="1" s="1"/>
  <c r="E317" i="9"/>
  <c r="B318" i="9"/>
  <c r="F408" i="4"/>
  <c r="C403" i="1"/>
  <c r="F635" i="4"/>
  <c r="C629" i="1"/>
  <c r="H1222" i="1"/>
  <c r="G1222" i="1"/>
  <c r="I21" i="3"/>
  <c r="D1046" i="1"/>
  <c r="E6" i="5"/>
  <c r="E639" i="4"/>
  <c r="D407" i="1"/>
  <c r="G159" i="1"/>
  <c r="H159" i="1"/>
  <c r="C984" i="1"/>
  <c r="H1167" i="1"/>
  <c r="G1167" i="1"/>
  <c r="H1183" i="1"/>
  <c r="G1183" i="1"/>
  <c r="H1215" i="1"/>
  <c r="G1215" i="1"/>
  <c r="H1124" i="1"/>
  <c r="G1124" i="1"/>
  <c r="B316" i="9"/>
  <c r="E315" i="9"/>
  <c r="I10" i="3" s="1"/>
  <c r="G466" i="1"/>
  <c r="H466" i="1"/>
  <c r="H17" i="3"/>
  <c r="F151" i="4"/>
  <c r="D289" i="4"/>
  <c r="C147" i="1"/>
  <c r="H619" i="1"/>
  <c r="G619" i="1"/>
  <c r="F6" i="4"/>
  <c r="H16" i="3"/>
  <c r="D290" i="4"/>
  <c r="D412" i="4"/>
  <c r="C2" i="1"/>
  <c r="G1329" i="1"/>
  <c r="H1329" i="1"/>
  <c r="H574" i="1"/>
  <c r="G574" i="1"/>
  <c r="H1096" i="1"/>
  <c r="G1096" i="1"/>
  <c r="H1383" i="1"/>
  <c r="G1383" i="1"/>
  <c r="D636" i="4"/>
  <c r="F528" i="4"/>
  <c r="C522" i="1"/>
  <c r="H985" i="1"/>
  <c r="G985" i="1"/>
  <c r="H1154" i="1"/>
  <c r="G1154" i="1"/>
  <c r="D1435" i="1"/>
  <c r="I28" i="3"/>
  <c r="G78" i="1"/>
  <c r="H78" i="1"/>
  <c r="I23" i="3"/>
  <c r="D1214" i="1"/>
  <c r="H1214" i="1" s="1"/>
  <c r="H21" i="3"/>
  <c r="F68" i="5"/>
  <c r="C1046" i="1"/>
  <c r="H345" i="1"/>
  <c r="G345" i="1"/>
  <c r="G1517" i="1"/>
  <c r="H1517" i="1"/>
  <c r="H11" i="3"/>
  <c r="E175" i="5"/>
  <c r="D1152" i="1" s="1"/>
  <c r="H1065" i="1"/>
  <c r="G1065" i="1"/>
  <c r="G453" i="1"/>
  <c r="H453" i="1"/>
  <c r="H22" i="3"/>
  <c r="F176" i="5"/>
  <c r="D175" i="5"/>
  <c r="G278" i="9" s="1"/>
  <c r="C1153" i="1"/>
  <c r="G306" i="1"/>
  <c r="H306" i="1"/>
  <c r="G415" i="1"/>
  <c r="H415" i="1"/>
  <c r="G1436" i="1"/>
  <c r="H1436" i="1"/>
  <c r="E636" i="4"/>
  <c r="D630" i="1" s="1"/>
  <c r="D522" i="1"/>
  <c r="H523" i="1"/>
  <c r="G523" i="1"/>
  <c r="E291" i="4"/>
  <c r="D287" i="1" s="1"/>
  <c r="D407" i="4"/>
  <c r="F298" i="4"/>
  <c r="C293" i="1"/>
  <c r="E635" i="4"/>
  <c r="D629" i="1" s="1"/>
  <c r="D414" i="1"/>
  <c r="G414" i="1" s="1"/>
  <c r="H28" i="3"/>
  <c r="F141" i="6"/>
  <c r="C1435" i="1"/>
  <c r="H211" i="1"/>
  <c r="G211" i="1"/>
  <c r="H414" i="1"/>
  <c r="D285" i="1" l="1"/>
  <c r="E413" i="4"/>
  <c r="E415" i="4" s="1"/>
  <c r="D410" i="1" s="1"/>
  <c r="F407" i="4"/>
  <c r="C402" i="1"/>
  <c r="G1046" i="1"/>
  <c r="H1046" i="1"/>
  <c r="F290" i="4"/>
  <c r="C286" i="1"/>
  <c r="G1214" i="1"/>
  <c r="D633" i="1"/>
  <c r="H403" i="1"/>
  <c r="G403" i="1"/>
  <c r="H1435" i="1"/>
  <c r="G1435" i="1"/>
  <c r="F175" i="5"/>
  <c r="C1152" i="1"/>
  <c r="H522" i="1"/>
  <c r="G522" i="1"/>
  <c r="G285" i="9"/>
  <c r="E285" i="9" s="1"/>
  <c r="B285" i="9" s="1"/>
  <c r="H278" i="9"/>
  <c r="E278" i="9" s="1"/>
  <c r="D984" i="1"/>
  <c r="H984" i="1" s="1"/>
  <c r="G293" i="1"/>
  <c r="H293" i="1"/>
  <c r="H1153" i="1"/>
  <c r="G1153" i="1"/>
  <c r="G2" i="1"/>
  <c r="H2" i="1"/>
  <c r="G147" i="1"/>
  <c r="H147" i="1"/>
  <c r="G984" i="1"/>
  <c r="H629" i="1"/>
  <c r="G629" i="1"/>
  <c r="N3" i="9"/>
  <c r="I11" i="3"/>
  <c r="F636" i="4"/>
  <c r="C630" i="1"/>
  <c r="H9" i="3"/>
  <c r="D639" i="4"/>
  <c r="F412" i="4"/>
  <c r="C407" i="1"/>
  <c r="D413" i="4"/>
  <c r="D414" i="4" s="1"/>
  <c r="D291" i="4"/>
  <c r="F289" i="4"/>
  <c r="C285" i="1"/>
  <c r="F6" i="5"/>
  <c r="H8" i="3" l="1"/>
  <c r="M3" i="9" s="1"/>
  <c r="E414" i="4"/>
  <c r="D409" i="1" s="1"/>
  <c r="D408" i="1"/>
  <c r="E640" i="4"/>
  <c r="D634" i="1" s="1"/>
  <c r="F414" i="4"/>
  <c r="C409" i="1"/>
  <c r="B278" i="9"/>
  <c r="E277" i="9"/>
  <c r="G286" i="1"/>
  <c r="H286" i="1"/>
  <c r="G402" i="1"/>
  <c r="H402" i="1"/>
  <c r="F639" i="4"/>
  <c r="C633" i="1"/>
  <c r="I9" i="3"/>
  <c r="K3" i="9"/>
  <c r="F291" i="4"/>
  <c r="C287" i="1"/>
  <c r="H630" i="1"/>
  <c r="G630" i="1"/>
  <c r="G285" i="1"/>
  <c r="H285" i="1"/>
  <c r="H1152" i="1"/>
  <c r="G1152" i="1"/>
  <c r="G407" i="1"/>
  <c r="H407" i="1"/>
  <c r="D640" i="4"/>
  <c r="D415" i="4"/>
  <c r="F413" i="4"/>
  <c r="C408" i="1"/>
  <c r="I8" i="3" l="1"/>
  <c r="E641" i="4"/>
  <c r="E642" i="4"/>
  <c r="D636" i="1"/>
  <c r="F415" i="4"/>
  <c r="C410" i="1"/>
  <c r="D642" i="4"/>
  <c r="F640" i="4"/>
  <c r="C634" i="1"/>
  <c r="G408" i="1"/>
  <c r="H408" i="1"/>
  <c r="G287" i="1"/>
  <c r="H287" i="1"/>
  <c r="H633" i="1"/>
  <c r="G633" i="1"/>
  <c r="G409" i="1"/>
  <c r="H409" i="1"/>
  <c r="D641" i="4"/>
  <c r="E645" i="4" l="1"/>
  <c r="I18" i="3" s="1"/>
  <c r="D635" i="1"/>
  <c r="E646" i="4"/>
  <c r="D640" i="1" s="1"/>
  <c r="G410" i="1"/>
  <c r="H410" i="1"/>
  <c r="H634" i="1"/>
  <c r="G634" i="1"/>
  <c r="D645" i="4"/>
  <c r="F641" i="4"/>
  <c r="C635" i="1"/>
  <c r="G276" i="9"/>
  <c r="E276" i="9" s="1"/>
  <c r="B276" i="9" s="1"/>
  <c r="D646" i="4"/>
  <c r="F642" i="4"/>
  <c r="C636" i="1"/>
  <c r="I19" i="3"/>
  <c r="D639" i="1" l="1"/>
  <c r="H19" i="3"/>
  <c r="F646" i="4"/>
  <c r="C640" i="1"/>
  <c r="H18" i="3"/>
  <c r="F645" i="4"/>
  <c r="C639" i="1"/>
  <c r="H636" i="1"/>
  <c r="G636" i="1"/>
  <c r="H635" i="1"/>
  <c r="G635" i="1"/>
  <c r="H640" i="1" l="1"/>
  <c r="G640" i="1"/>
  <c r="H639" i="1"/>
  <c r="G639" i="1"/>
  <c r="H7" i="3"/>
  <c r="J3" i="9" l="1"/>
  <c r="H274" i="9" l="1"/>
  <c r="G274" i="9"/>
  <c r="L272" i="9"/>
  <c r="M272" i="9"/>
  <c r="H18" i="9"/>
  <c r="G18" i="9"/>
  <c r="M15" i="9"/>
  <c r="I12" i="9"/>
  <c r="I17" i="9"/>
  <c r="J11" i="9"/>
  <c r="I8" i="9"/>
  <c r="K10" i="9"/>
  <c r="J7" i="9"/>
  <c r="G16" i="9"/>
  <c r="K6" i="9"/>
  <c r="K7" i="9"/>
  <c r="J12" i="9"/>
  <c r="J17" i="9"/>
  <c r="I6" i="9"/>
  <c r="K12" i="9"/>
  <c r="G17" i="9"/>
  <c r="K5" i="9"/>
  <c r="J10" i="9"/>
  <c r="M16" i="9"/>
  <c r="J8" i="9"/>
  <c r="I13" i="9"/>
  <c r="K8" i="9"/>
  <c r="J13" i="9"/>
  <c r="J6" i="9"/>
  <c r="I11" i="9"/>
  <c r="G15" i="9"/>
  <c r="J9" i="9"/>
  <c r="H15" i="9"/>
  <c r="I7" i="9"/>
  <c r="K13" i="9"/>
  <c r="H17" i="9"/>
  <c r="I5" i="9"/>
  <c r="K11" i="9"/>
  <c r="H16" i="9"/>
  <c r="J5" i="9"/>
  <c r="L16" i="9"/>
  <c r="K9" i="9"/>
  <c r="L15" i="9"/>
  <c r="F15" i="9" s="1"/>
  <c r="I9" i="9"/>
  <c r="E9" i="9" l="1"/>
  <c r="B9" i="9" s="1"/>
  <c r="E15" i="9"/>
  <c r="B15" i="9" s="1"/>
  <c r="E6" i="9"/>
  <c r="B6" i="9" s="1"/>
  <c r="E18" i="9"/>
  <c r="B18" i="9" s="1"/>
  <c r="E274" i="9"/>
  <c r="E20" i="9" s="1"/>
  <c r="I7" i="3" s="1"/>
  <c r="E10" i="9"/>
  <c r="B10" i="9" s="1"/>
  <c r="F272" i="9"/>
  <c r="E8" i="9"/>
  <c r="B8" i="9" s="1"/>
  <c r="E7" i="9"/>
  <c r="B7" i="9" s="1"/>
  <c r="E11" i="9"/>
  <c r="B11" i="9" s="1"/>
  <c r="E13" i="9"/>
  <c r="B13" i="9" s="1"/>
  <c r="E16" i="9"/>
  <c r="B274" i="9"/>
  <c r="E12" i="9"/>
  <c r="B12" i="9" s="1"/>
  <c r="F16" i="9"/>
  <c r="F14" i="9" s="1"/>
  <c r="E5" i="9"/>
  <c r="E17" i="9"/>
  <c r="B17" i="9" s="1"/>
  <c r="E14" i="9" l="1"/>
  <c r="B16" i="9"/>
  <c r="B5" i="9"/>
  <c r="E4" i="9"/>
  <c r="B272" i="9"/>
  <c r="F20" i="9"/>
  <c r="F3" i="9"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<sst xmlns="http://schemas.openxmlformats.org/spreadsheetml/2006/main" count="4374" uniqueCount="3426">
  <si>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</si>
  <si>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</si>
  <si>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</si>
  <si>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</si>
  <si>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</si>
  <si>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</si>
  <si>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</si>
  <si>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</si>
  <si>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</si>
  <si>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</si>
  <si>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</si>
  <si>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</si>
  <si>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</si>
  <si>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</si>
  <si>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</si>
  <si>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</si>
  <si>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</si>
  <si>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</si>
  <si>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</si>
  <si>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</si>
  <si>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</si>
  <si>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</si>
  <si>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</si>
  <si>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</si>
  <si>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</si>
  <si>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</si>
  <si>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</si>
  <si>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</si>
  <si>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</si>
  <si>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</si>
  <si>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</si>
  <si>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VLADIMIRA NAZORA POTPIĆAN</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</si>
  <si>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</si>
  <si>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</si>
  <si>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</si>
  <si>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</si>
  <si>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</si>
  <si>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</si>
  <si>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</si>
  <si>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</si>
  <si>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</si>
  <si>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</si>
  <si>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</si>
  <si>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</si>
  <si>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</si>
  <si>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</si>
  <si>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</si>
  <si>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</si>
  <si>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</si>
  <si>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10637 - OSNOVNA ŠKOLA VLADIMIRA NAZORA POTPIĆAN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</si>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</sst>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1122054.6499999999</v>
      </c>
      <c r="D2" s="6">
        <f>'PR-RAS'!E6</f>
        <v>1395279.5900000003</v>
      </c>
      <c r="E2" s="6">
        <v>0</v>
      </c>
      <c r="F2" s="6">
        <v>0</v>
      </c>
      <c r="G2" s="7">
        <f t="shared" ref="G2:G264" si="0">(B2/1000)*(C2*1+D2*2)</f>
        <v>3912.6138300000007</v>
      </c>
      <c r="H2" s="7">
        <f t="shared" ref="H2:H264" si="1">ABS(C2-ROUND(C2,0))+ABS(D2-ROUND(D2,0))</f>
        <v>0.75999999977648258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903186.44000000006</v>
      </c>
      <c r="D46" s="1">
        <f>'PR-RAS'!E50</f>
        <v>1105988.8</v>
      </c>
      <c r="E46" s="1">
        <v>0</v>
      </c>
      <c r="F46" s="1">
        <v>0</v>
      </c>
      <c r="G46" s="2">
        <f t="shared" si="0"/>
        <v>140182.3818</v>
      </c>
      <c r="H46" s="2">
        <f t="shared" si="1"/>
        <v>0.64000000001396984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1188.54</v>
      </c>
      <c r="E58" s="1">
        <v>0</v>
      </c>
      <c r="F58" s="1">
        <v>0</v>
      </c>
      <c r="G58" s="2">
        <f t="shared" si="0"/>
        <v>135.49356</v>
      </c>
      <c r="H58" s="2">
        <f t="shared" si="1"/>
        <v>0.46000000000003638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1188.54</v>
      </c>
      <c r="E59" s="1">
        <v>0</v>
      </c>
      <c r="F59" s="1">
        <v>0</v>
      </c>
      <c r="G59" s="2">
        <f t="shared" si="0"/>
        <v>137.87064000000001</v>
      </c>
      <c r="H59" s="2">
        <f t="shared" si="1"/>
        <v>0.46000000000003638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901253.04</v>
      </c>
      <c r="D64" s="1">
        <f>'PR-RAS'!E68</f>
        <v>1102455.3299999998</v>
      </c>
      <c r="E64" s="1">
        <v>0</v>
      </c>
      <c r="F64" s="1">
        <v>0</v>
      </c>
      <c r="G64" s="2">
        <f t="shared" si="0"/>
        <v>195688.31309999997</v>
      </c>
      <c r="H64" s="2">
        <f t="shared" si="1"/>
        <v>0.36999999987892807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899697.52</v>
      </c>
      <c r="D65" s="1">
        <f>'PR-RAS'!E69</f>
        <v>1100286.18</v>
      </c>
      <c r="E65" s="1">
        <v>0</v>
      </c>
      <c r="F65" s="1">
        <v>0</v>
      </c>
      <c r="G65" s="2">
        <f t="shared" si="0"/>
        <v>198417.27231999999</v>
      </c>
      <c r="H65" s="2">
        <f t="shared" si="1"/>
        <v>0.65999999991618097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1555.52</v>
      </c>
      <c r="D66" s="1">
        <f>'PR-RAS'!E70</f>
        <v>2169.15</v>
      </c>
      <c r="E66" s="1">
        <v>0</v>
      </c>
      <c r="F66" s="1">
        <v>0</v>
      </c>
      <c r="G66" s="2">
        <f t="shared" si="0"/>
        <v>383.09829999999999</v>
      </c>
      <c r="H66" s="2">
        <f t="shared" si="1"/>
        <v>0.63000000000010914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1933.4</v>
      </c>
      <c r="D70" s="1">
        <f>'PR-RAS'!E74</f>
        <v>2292.83</v>
      </c>
      <c r="E70" s="1">
        <v>0</v>
      </c>
      <c r="F70" s="1">
        <v>0</v>
      </c>
      <c r="G70" s="2">
        <f t="shared" si="0"/>
        <v>449.81513999999999</v>
      </c>
      <c r="H70" s="2">
        <f t="shared" si="1"/>
        <v>0.57000000000016371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1933.4</v>
      </c>
      <c r="D71" s="1">
        <f>'PR-RAS'!E75</f>
        <v>2292.83</v>
      </c>
      <c r="E71" s="1">
        <v>0</v>
      </c>
      <c r="F71" s="1">
        <v>0</v>
      </c>
      <c r="G71" s="2">
        <f t="shared" si="0"/>
        <v>456.33420000000001</v>
      </c>
      <c r="H71" s="2">
        <f t="shared" si="1"/>
        <v>0.57000000000016371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52.1</v>
      </c>
      <c r="E73" s="1">
        <v>0</v>
      </c>
      <c r="F73" s="1">
        <v>0</v>
      </c>
      <c r="G73" s="2">
        <f t="shared" si="0"/>
        <v>7.5023999999999997</v>
      </c>
      <c r="H73" s="2">
        <f t="shared" si="1"/>
        <v>0.10000000000000142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52.1</v>
      </c>
      <c r="E74" s="1">
        <v>0</v>
      </c>
      <c r="F74" s="1">
        <v>0</v>
      </c>
      <c r="G74" s="2">
        <f t="shared" si="0"/>
        <v>7.6065999999999994</v>
      </c>
      <c r="H74" s="2">
        <f t="shared" si="1"/>
        <v>0.10000000000000142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10671.58</v>
      </c>
      <c r="D102" s="1">
        <f>'PR-RAS'!E106</f>
        <v>12907.53</v>
      </c>
      <c r="E102" s="1">
        <v>0</v>
      </c>
      <c r="F102" s="1">
        <v>0</v>
      </c>
      <c r="G102" s="2">
        <f t="shared" si="0"/>
        <v>3685.1506400000003</v>
      </c>
      <c r="H102" s="2">
        <f t="shared" si="1"/>
        <v>0.88999999999941792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10671.58</v>
      </c>
      <c r="D108" s="1">
        <f>'PR-RAS'!E112</f>
        <v>12907.53</v>
      </c>
      <c r="E108" s="1">
        <v>0</v>
      </c>
      <c r="F108" s="1">
        <v>0</v>
      </c>
      <c r="G108" s="2">
        <f t="shared" si="0"/>
        <v>3904.0704799999999</v>
      </c>
      <c r="H108" s="2">
        <f t="shared" si="1"/>
        <v>0.88999999999941792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10671.58</v>
      </c>
      <c r="D113" s="1">
        <f>'PR-RAS'!E117</f>
        <v>12907.53</v>
      </c>
      <c r="E113" s="1">
        <v>0</v>
      </c>
      <c r="F113" s="1">
        <v>0</v>
      </c>
      <c r="G113" s="2">
        <f t="shared" si="0"/>
        <v>4086.5036799999998</v>
      </c>
      <c r="H113" s="2">
        <f t="shared" si="1"/>
        <v>0.88999999999941792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1228.5099999999998</v>
      </c>
      <c r="D120" s="1">
        <f>'PR-RAS'!E124</f>
        <v>3887.36</v>
      </c>
      <c r="E120" s="1">
        <v>0</v>
      </c>
      <c r="F120" s="1">
        <v>0</v>
      </c>
      <c r="G120" s="2">
        <f t="shared" si="0"/>
        <v>1071.38437</v>
      </c>
      <c r="H120" s="2">
        <f t="shared" si="1"/>
        <v>0.8500000000003638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174.02</v>
      </c>
      <c r="E121" s="1">
        <v>0</v>
      </c>
      <c r="F121" s="1">
        <v>0</v>
      </c>
      <c r="G121" s="2">
        <f t="shared" si="0"/>
        <v>41.764800000000001</v>
      </c>
      <c r="H121" s="2">
        <f t="shared" si="1"/>
        <v>2.0000000000010232E-2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174.02</v>
      </c>
      <c r="E123" s="1">
        <v>0</v>
      </c>
      <c r="F123" s="1">
        <v>0</v>
      </c>
      <c r="G123" s="2">
        <f t="shared" si="0"/>
        <v>42.460880000000003</v>
      </c>
      <c r="H123" s="2">
        <f t="shared" si="1"/>
        <v>2.0000000000010232E-2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1228.5099999999998</v>
      </c>
      <c r="D124" s="1">
        <f>'PR-RAS'!E128</f>
        <v>3713.34</v>
      </c>
      <c r="E124" s="1">
        <v>0</v>
      </c>
      <c r="F124" s="1">
        <v>0</v>
      </c>
      <c r="G124" s="2">
        <f t="shared" si="0"/>
        <v>1064.5883699999999</v>
      </c>
      <c r="H124" s="2">
        <f t="shared" si="1"/>
        <v>0.83000000000038199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1066.1199999999999</v>
      </c>
      <c r="D125" s="1">
        <f>'PR-RAS'!E129</f>
        <v>1229.4000000000001</v>
      </c>
      <c r="E125" s="1">
        <v>0</v>
      </c>
      <c r="F125" s="1">
        <v>0</v>
      </c>
      <c r="G125" s="2">
        <f t="shared" si="0"/>
        <v>437.09008</v>
      </c>
      <c r="H125" s="2">
        <f t="shared" si="1"/>
        <v>0.51999999999998181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162.38999999999999</v>
      </c>
      <c r="D126" s="1">
        <f>'PR-RAS'!E130</f>
        <v>2483.94</v>
      </c>
      <c r="E126" s="1">
        <v>0</v>
      </c>
      <c r="F126" s="1">
        <v>0</v>
      </c>
      <c r="G126" s="2">
        <f t="shared" si="0"/>
        <v>641.28375000000005</v>
      </c>
      <c r="H126" s="2">
        <f t="shared" si="1"/>
        <v>0.44999999999993179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206968.12</v>
      </c>
      <c r="D129" s="1">
        <f>'PR-RAS'!E133</f>
        <v>272495.90000000002</v>
      </c>
      <c r="E129" s="1">
        <v>0</v>
      </c>
      <c r="F129" s="1">
        <v>0</v>
      </c>
      <c r="G129" s="2">
        <f t="shared" si="0"/>
        <v>96250.869760000001</v>
      </c>
      <c r="H129" s="2">
        <f t="shared" si="1"/>
        <v>0.21999999997206032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206968.12</v>
      </c>
      <c r="D130" s="1">
        <f>'PR-RAS'!E134</f>
        <v>272495.90000000002</v>
      </c>
      <c r="E130" s="1">
        <v>0</v>
      </c>
      <c r="F130" s="1">
        <v>0</v>
      </c>
      <c r="G130" s="2">
        <f t="shared" si="0"/>
        <v>97002.82968000001</v>
      </c>
      <c r="H130" s="2">
        <f t="shared" si="1"/>
        <v>0.21999999997206032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188922.32</v>
      </c>
      <c r="D131" s="1">
        <f>'PR-RAS'!E135</f>
        <v>268257.15000000002</v>
      </c>
      <c r="E131" s="1">
        <v>0</v>
      </c>
      <c r="F131" s="1">
        <v>0</v>
      </c>
      <c r="G131" s="2">
        <f t="shared" si="0"/>
        <v>94306.760600000023</v>
      </c>
      <c r="H131" s="2">
        <f t="shared" si="1"/>
        <v>0.47000000003026798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18045.8</v>
      </c>
      <c r="D132" s="1">
        <f>'PR-RAS'!E136</f>
        <v>4238.75</v>
      </c>
      <c r="E132" s="1">
        <v>0</v>
      </c>
      <c r="F132" s="1">
        <v>0</v>
      </c>
      <c r="G132" s="2">
        <f t="shared" si="0"/>
        <v>3474.5522999999998</v>
      </c>
      <c r="H132" s="2">
        <f t="shared" si="1"/>
        <v>0.4500000000007276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1099847.1900000002</v>
      </c>
      <c r="D147" s="1">
        <f>'PR-RAS'!E151</f>
        <v>1382164.03</v>
      </c>
      <c r="E147" s="1">
        <v>0</v>
      </c>
      <c r="F147" s="1">
        <v>0</v>
      </c>
      <c r="G147" s="2">
        <f t="shared" si="0"/>
        <v>564169.58649999998</v>
      </c>
      <c r="H147" s="2">
        <f t="shared" si="1"/>
        <v>0.22000000020489097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824404.84000000008</v>
      </c>
      <c r="D148" s="1">
        <f>'PR-RAS'!E152</f>
        <v>1040123.43</v>
      </c>
      <c r="E148" s="1">
        <v>0</v>
      </c>
      <c r="F148" s="1">
        <v>0</v>
      </c>
      <c r="G148" s="2">
        <f t="shared" si="0"/>
        <v>426983.79989999998</v>
      </c>
      <c r="H148" s="2">
        <f t="shared" si="1"/>
        <v>0.58999999996740371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673604.08000000007</v>
      </c>
      <c r="D149" s="1">
        <f>'PR-RAS'!E153</f>
        <v>861943.5</v>
      </c>
      <c r="E149" s="1">
        <v>0</v>
      </c>
      <c r="F149" s="1">
        <v>0</v>
      </c>
      <c r="G149" s="2">
        <f t="shared" si="0"/>
        <v>354828.67984</v>
      </c>
      <c r="H149" s="2">
        <f t="shared" si="1"/>
        <v>0.58000000007450581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654903.55000000005</v>
      </c>
      <c r="D150" s="1">
        <f>'PR-RAS'!E154</f>
        <v>837244.92</v>
      </c>
      <c r="E150" s="1">
        <v>0</v>
      </c>
      <c r="F150" s="1">
        <v>0</v>
      </c>
      <c r="G150" s="2">
        <f t="shared" si="0"/>
        <v>347079.61511000001</v>
      </c>
      <c r="H150" s="2">
        <f t="shared" si="1"/>
        <v>0.52999999991152436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9180.2999999999993</v>
      </c>
      <c r="D152" s="1">
        <f>'PR-RAS'!E156</f>
        <v>10333.64</v>
      </c>
      <c r="E152" s="1">
        <v>0</v>
      </c>
      <c r="F152" s="1">
        <v>0</v>
      </c>
      <c r="G152" s="2">
        <f t="shared" si="0"/>
        <v>4506.9845799999994</v>
      </c>
      <c r="H152" s="2">
        <f t="shared" si="1"/>
        <v>0.65999999999985448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9520.23</v>
      </c>
      <c r="D153" s="1">
        <f>'PR-RAS'!E157</f>
        <v>14364.94</v>
      </c>
      <c r="E153" s="1">
        <v>0</v>
      </c>
      <c r="F153" s="1">
        <v>0</v>
      </c>
      <c r="G153" s="2">
        <f t="shared" si="0"/>
        <v>5814.0167199999996</v>
      </c>
      <c r="H153" s="2">
        <f t="shared" si="1"/>
        <v>0.28999999999905413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39720.81</v>
      </c>
      <c r="D154" s="1">
        <f>'PR-RAS'!E158</f>
        <v>35821.01</v>
      </c>
      <c r="E154" s="1">
        <v>0</v>
      </c>
      <c r="F154" s="1">
        <v>0</v>
      </c>
      <c r="G154" s="2">
        <f t="shared" si="0"/>
        <v>17038.512989999999</v>
      </c>
      <c r="H154" s="2">
        <f t="shared" si="1"/>
        <v>0.20000000000436557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111079.95</v>
      </c>
      <c r="D155" s="1">
        <f>'PR-RAS'!E159</f>
        <v>142358.92000000001</v>
      </c>
      <c r="E155" s="1">
        <v>0</v>
      </c>
      <c r="F155" s="1">
        <v>0</v>
      </c>
      <c r="G155" s="2">
        <f t="shared" si="0"/>
        <v>60952.859660000002</v>
      </c>
      <c r="H155" s="2">
        <f t="shared" si="1"/>
        <v>0.1299999999901047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111079.95</v>
      </c>
      <c r="D157" s="1">
        <f>'PR-RAS'!E161</f>
        <v>142358.92000000001</v>
      </c>
      <c r="E157" s="1">
        <v>0</v>
      </c>
      <c r="F157" s="1">
        <v>0</v>
      </c>
      <c r="G157" s="2">
        <f t="shared" si="0"/>
        <v>61744.455240000003</v>
      </c>
      <c r="H157" s="2">
        <f t="shared" si="1"/>
        <v>0.1299999999901047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185005.30999999997</v>
      </c>
      <c r="D159" s="1">
        <f>'PR-RAS'!E163</f>
        <v>225980.20000000004</v>
      </c>
      <c r="E159" s="1">
        <v>0</v>
      </c>
      <c r="F159" s="1">
        <v>0</v>
      </c>
      <c r="G159" s="2">
        <f t="shared" si="0"/>
        <v>100640.58218000001</v>
      </c>
      <c r="H159" s="2">
        <f t="shared" si="1"/>
        <v>0.51000000000931323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44263.33</v>
      </c>
      <c r="D160" s="1">
        <f>'PR-RAS'!E164</f>
        <v>40305.68</v>
      </c>
      <c r="E160" s="1">
        <v>0</v>
      </c>
      <c r="F160" s="1">
        <v>0</v>
      </c>
      <c r="G160" s="2">
        <f t="shared" si="0"/>
        <v>19855.075710000001</v>
      </c>
      <c r="H160" s="2">
        <f t="shared" si="1"/>
        <v>0.65000000000145519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2364.15</v>
      </c>
      <c r="D161" s="1">
        <f>'PR-RAS'!E165</f>
        <v>5266.4</v>
      </c>
      <c r="E161" s="1">
        <v>0</v>
      </c>
      <c r="F161" s="1">
        <v>0</v>
      </c>
      <c r="G161" s="2">
        <f t="shared" si="0"/>
        <v>2063.5119999999997</v>
      </c>
      <c r="H161" s="2">
        <f t="shared" si="1"/>
        <v>0.54999999999972715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40724.79</v>
      </c>
      <c r="D162" s="1">
        <f>'PR-RAS'!E166</f>
        <v>34315.589999999997</v>
      </c>
      <c r="E162" s="1">
        <v>0</v>
      </c>
      <c r="F162" s="1">
        <v>0</v>
      </c>
      <c r="G162" s="2">
        <f t="shared" si="0"/>
        <v>17606.311170000001</v>
      </c>
      <c r="H162" s="2">
        <f t="shared" si="1"/>
        <v>0.62000000000261934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973.75</v>
      </c>
      <c r="D163" s="1">
        <f>'PR-RAS'!E167</f>
        <v>381.03</v>
      </c>
      <c r="E163" s="1">
        <v>0</v>
      </c>
      <c r="F163" s="1">
        <v>0</v>
      </c>
      <c r="G163" s="2">
        <f t="shared" si="0"/>
        <v>281.20121999999998</v>
      </c>
      <c r="H163" s="2">
        <f t="shared" si="1"/>
        <v>0.27999999999997272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200.64</v>
      </c>
      <c r="D164" s="1">
        <f>'PR-RAS'!E168</f>
        <v>342.66</v>
      </c>
      <c r="E164" s="1">
        <v>0</v>
      </c>
      <c r="F164" s="1">
        <v>0</v>
      </c>
      <c r="G164" s="2">
        <f t="shared" si="0"/>
        <v>144.41148000000001</v>
      </c>
      <c r="H164" s="2">
        <f t="shared" si="1"/>
        <v>0.69999999999998863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91019.03</v>
      </c>
      <c r="D165" s="1">
        <f>'PR-RAS'!E169</f>
        <v>91883.840000000026</v>
      </c>
      <c r="E165" s="1">
        <v>0</v>
      </c>
      <c r="F165" s="1">
        <v>0</v>
      </c>
      <c r="G165" s="2">
        <f t="shared" si="0"/>
        <v>45065.020440000015</v>
      </c>
      <c r="H165" s="2">
        <f t="shared" si="1"/>
        <v>0.18999999997322448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9662.23</v>
      </c>
      <c r="D166" s="1">
        <f>'PR-RAS'!E170</f>
        <v>10800.27</v>
      </c>
      <c r="E166" s="1">
        <v>0</v>
      </c>
      <c r="F166" s="1">
        <v>0</v>
      </c>
      <c r="G166" s="2">
        <f t="shared" si="0"/>
        <v>5158.3570500000005</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48745.96</v>
      </c>
      <c r="D167" s="1">
        <f>'PR-RAS'!E171</f>
        <v>49776.91</v>
      </c>
      <c r="E167" s="1">
        <v>0</v>
      </c>
      <c r="F167" s="1">
        <v>0</v>
      </c>
      <c r="G167" s="2">
        <f t="shared" si="0"/>
        <v>24617.763480000001</v>
      </c>
      <c r="H167" s="2">
        <f t="shared" si="1"/>
        <v>0.12999999999738066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30099.13</v>
      </c>
      <c r="D168" s="1">
        <f>'PR-RAS'!E172</f>
        <v>27851.74</v>
      </c>
      <c r="E168" s="1">
        <v>0</v>
      </c>
      <c r="F168" s="1">
        <v>0</v>
      </c>
      <c r="G168" s="2">
        <f t="shared" si="0"/>
        <v>14329.035870000002</v>
      </c>
      <c r="H168" s="2">
        <f t="shared" si="1"/>
        <v>0.38999999999941792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1579.15</v>
      </c>
      <c r="D169" s="1">
        <f>'PR-RAS'!E173</f>
        <v>1348.1</v>
      </c>
      <c r="E169" s="1">
        <v>0</v>
      </c>
      <c r="F169" s="1">
        <v>0</v>
      </c>
      <c r="G169" s="2">
        <f t="shared" si="0"/>
        <v>718.25880000000006</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666.25</v>
      </c>
      <c r="D170" s="1">
        <f>'PR-RAS'!E174</f>
        <v>1839.99</v>
      </c>
      <c r="E170" s="1">
        <v>0</v>
      </c>
      <c r="F170" s="1">
        <v>0</v>
      </c>
      <c r="G170" s="2">
        <f t="shared" si="0"/>
        <v>734.51287000000002</v>
      </c>
      <c r="H170" s="2">
        <f t="shared" si="1"/>
        <v>0.25999999999999091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266.31</v>
      </c>
      <c r="D172" s="1">
        <f>'PR-RAS'!E176</f>
        <v>266.83</v>
      </c>
      <c r="E172" s="1">
        <v>0</v>
      </c>
      <c r="F172" s="1">
        <v>0</v>
      </c>
      <c r="G172" s="2">
        <f t="shared" si="0"/>
        <v>136.79487</v>
      </c>
      <c r="H172" s="2">
        <f t="shared" si="1"/>
        <v>0.48000000000001819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43189.99</v>
      </c>
      <c r="D173" s="1">
        <f>'PR-RAS'!E177</f>
        <v>87429.010000000009</v>
      </c>
      <c r="E173" s="1">
        <v>0</v>
      </c>
      <c r="F173" s="1">
        <v>0</v>
      </c>
      <c r="G173" s="2">
        <f t="shared" si="0"/>
        <v>37504.257720000001</v>
      </c>
      <c r="H173" s="2">
        <f t="shared" si="1"/>
        <v>2.0000000011350494E-2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1620.39</v>
      </c>
      <c r="D174" s="1">
        <f>'PR-RAS'!E178</f>
        <v>1609.03</v>
      </c>
      <c r="E174" s="1">
        <v>0</v>
      </c>
      <c r="F174" s="1">
        <v>0</v>
      </c>
      <c r="G174" s="2">
        <f t="shared" si="0"/>
        <v>837.05184999999994</v>
      </c>
      <c r="H174" s="2">
        <f t="shared" si="1"/>
        <v>0.42000000000007276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23554.06</v>
      </c>
      <c r="D175" s="1">
        <f>'PR-RAS'!E179</f>
        <v>71142.91</v>
      </c>
      <c r="E175" s="1">
        <v>0</v>
      </c>
      <c r="F175" s="1">
        <v>0</v>
      </c>
      <c r="G175" s="2">
        <f t="shared" si="0"/>
        <v>28856.13912</v>
      </c>
      <c r="H175" s="2">
        <f t="shared" si="1"/>
        <v>0.14999999999781721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448.97</v>
      </c>
      <c r="E176" s="1">
        <v>0</v>
      </c>
      <c r="F176" s="1">
        <v>0</v>
      </c>
      <c r="G176" s="2">
        <f t="shared" si="0"/>
        <v>157.1395</v>
      </c>
      <c r="H176" s="2">
        <f t="shared" si="1"/>
        <v>2.9999999999972715E-2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7294.66</v>
      </c>
      <c r="D177" s="1">
        <f>'PR-RAS'!E181</f>
        <v>6542.24</v>
      </c>
      <c r="E177" s="1">
        <v>0</v>
      </c>
      <c r="F177" s="1">
        <v>0</v>
      </c>
      <c r="G177" s="2">
        <f t="shared" si="0"/>
        <v>3586.7286399999998</v>
      </c>
      <c r="H177" s="2">
        <f t="shared" si="1"/>
        <v>0.57999999999992724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3451.95</v>
      </c>
      <c r="D179" s="1">
        <f>'PR-RAS'!E183</f>
        <v>3448.22</v>
      </c>
      <c r="E179" s="1">
        <v>0</v>
      </c>
      <c r="F179" s="1">
        <v>0</v>
      </c>
      <c r="G179" s="2">
        <f t="shared" si="0"/>
        <v>1842.0134199999998</v>
      </c>
      <c r="H179" s="2">
        <f t="shared" si="1"/>
        <v>0.26999999999998181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1406.12</v>
      </c>
      <c r="D180" s="1">
        <f>'PR-RAS'!E184</f>
        <v>125</v>
      </c>
      <c r="E180" s="1">
        <v>0</v>
      </c>
      <c r="F180" s="1">
        <v>0</v>
      </c>
      <c r="G180" s="2">
        <f t="shared" si="0"/>
        <v>296.44547999999998</v>
      </c>
      <c r="H180" s="2">
        <f t="shared" si="1"/>
        <v>0.11999999999989086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886.28</v>
      </c>
      <c r="D181" s="1">
        <f>'PR-RAS'!E185</f>
        <v>1157.54</v>
      </c>
      <c r="E181" s="1">
        <v>0</v>
      </c>
      <c r="F181" s="1">
        <v>0</v>
      </c>
      <c r="G181" s="2">
        <f t="shared" si="0"/>
        <v>576.24479999999994</v>
      </c>
      <c r="H181" s="2">
        <f t="shared" si="1"/>
        <v>0.74000000000000909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4976.53</v>
      </c>
      <c r="D182" s="1">
        <f>'PR-RAS'!E186</f>
        <v>2955.1</v>
      </c>
      <c r="E182" s="1">
        <v>0</v>
      </c>
      <c r="F182" s="1">
        <v>0</v>
      </c>
      <c r="G182" s="2">
        <f t="shared" si="0"/>
        <v>1970.4981299999999</v>
      </c>
      <c r="H182" s="2">
        <f t="shared" si="1"/>
        <v>0.57000000000016371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6532.9600000000009</v>
      </c>
      <c r="D184" s="1">
        <f>'PR-RAS'!E188</f>
        <v>6361.67</v>
      </c>
      <c r="E184" s="1">
        <v>0</v>
      </c>
      <c r="F184" s="1">
        <v>0</v>
      </c>
      <c r="G184" s="2">
        <f t="shared" si="0"/>
        <v>3523.9029000000005</v>
      </c>
      <c r="H184" s="2">
        <f t="shared" si="1"/>
        <v>0.36999999999898137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1188.7</v>
      </c>
      <c r="D186" s="1">
        <f>'PR-RAS'!E190</f>
        <v>1207.76</v>
      </c>
      <c r="E186" s="1">
        <v>0</v>
      </c>
      <c r="F186" s="1">
        <v>0</v>
      </c>
      <c r="G186" s="2">
        <f t="shared" si="0"/>
        <v>666.78070000000002</v>
      </c>
      <c r="H186" s="2">
        <f t="shared" si="1"/>
        <v>0.53999999999996362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163.09</v>
      </c>
      <c r="E188" s="1">
        <v>0</v>
      </c>
      <c r="F188" s="1">
        <v>0</v>
      </c>
      <c r="G188" s="2">
        <f t="shared" si="0"/>
        <v>81.208489999999998</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3852.23</v>
      </c>
      <c r="D189" s="1">
        <f>'PR-RAS'!E193</f>
        <v>3640</v>
      </c>
      <c r="E189" s="1">
        <v>0</v>
      </c>
      <c r="F189" s="1">
        <v>0</v>
      </c>
      <c r="G189" s="2">
        <f t="shared" si="0"/>
        <v>2092.8592399999998</v>
      </c>
      <c r="H189" s="2">
        <f t="shared" si="1"/>
        <v>0.23000000000001819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1383.94</v>
      </c>
      <c r="D191" s="1">
        <f>'PR-RAS'!E195</f>
        <v>1350.82</v>
      </c>
      <c r="E191" s="1">
        <v>0</v>
      </c>
      <c r="F191" s="1">
        <v>0</v>
      </c>
      <c r="G191" s="2">
        <f t="shared" si="0"/>
        <v>776.26019999999994</v>
      </c>
      <c r="H191" s="2">
        <f t="shared" si="1"/>
        <v>0.24000000000000909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514.92999999999995</v>
      </c>
      <c r="D192" s="1">
        <f>'PR-RAS'!E196</f>
        <v>497.96</v>
      </c>
      <c r="E192" s="1">
        <v>0</v>
      </c>
      <c r="F192" s="1">
        <v>0</v>
      </c>
      <c r="G192" s="2">
        <f t="shared" si="0"/>
        <v>288.57234999999997</v>
      </c>
      <c r="H192" s="2">
        <f t="shared" si="1"/>
        <v>0.11000000000007049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514.92999999999995</v>
      </c>
      <c r="D206" s="1">
        <f>'PR-RAS'!E210</f>
        <v>497.96</v>
      </c>
      <c r="E206" s="1">
        <v>0</v>
      </c>
      <c r="F206" s="1">
        <v>0</v>
      </c>
      <c r="G206" s="2">
        <f t="shared" si="0"/>
        <v>309.72424999999998</v>
      </c>
      <c r="H206" s="2">
        <f t="shared" si="1"/>
        <v>0.11000000000007049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514.92999999999995</v>
      </c>
      <c r="D207" s="1">
        <f>'PR-RAS'!E211</f>
        <v>497.96</v>
      </c>
      <c r="E207" s="1">
        <v>0</v>
      </c>
      <c r="F207" s="1">
        <v>0</v>
      </c>
      <c r="G207" s="2">
        <f t="shared" si="0"/>
        <v>311.23509999999999</v>
      </c>
      <c r="H207" s="2">
        <f t="shared" si="1"/>
        <v>0.11000000000007049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101.28</v>
      </c>
      <c r="D220" s="1">
        <f>'PR-RAS'!E224</f>
        <v>0</v>
      </c>
      <c r="E220" s="1">
        <v>0</v>
      </c>
      <c r="F220" s="1">
        <v>0</v>
      </c>
      <c r="G220" s="2">
        <f t="shared" si="0"/>
        <v>22.180320000000002</v>
      </c>
      <c r="H220" s="2">
        <f t="shared" si="1"/>
        <v>0.28000000000000114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101.28</v>
      </c>
      <c r="D243" s="1">
        <f>'PR-RAS'!E247</f>
        <v>0</v>
      </c>
      <c r="E243" s="1">
        <v>0</v>
      </c>
      <c r="F243" s="1">
        <v>0</v>
      </c>
      <c r="G243" s="2">
        <f t="shared" si="0"/>
        <v>24.50976</v>
      </c>
      <c r="H243" s="2">
        <f t="shared" si="1"/>
        <v>0.28000000000000114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101.28</v>
      </c>
      <c r="D244" s="1">
        <f>'PR-RAS'!E248</f>
        <v>0</v>
      </c>
      <c r="E244" s="1">
        <v>0</v>
      </c>
      <c r="F244" s="1">
        <v>0</v>
      </c>
      <c r="G244" s="2">
        <f t="shared" si="0"/>
        <v>24.611039999999999</v>
      </c>
      <c r="H244" s="2">
        <f t="shared" si="1"/>
        <v>0.28000000000000114</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89410.51</v>
      </c>
      <c r="D248" s="1">
        <f>'PR-RAS'!E252</f>
        <v>115562.44</v>
      </c>
      <c r="E248" s="1">
        <v>0</v>
      </c>
      <c r="F248" s="1">
        <v>0</v>
      </c>
      <c r="G248" s="2">
        <f t="shared" si="0"/>
        <v>79172.241330000004</v>
      </c>
      <c r="H248" s="2">
        <f t="shared" si="1"/>
        <v>0.930000000007567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89410.51</v>
      </c>
      <c r="D255" s="1">
        <f>'PR-RAS'!E259</f>
        <v>115562.44</v>
      </c>
      <c r="E255" s="1">
        <v>0</v>
      </c>
      <c r="F255" s="1">
        <v>0</v>
      </c>
      <c r="G255" s="2">
        <f t="shared" si="0"/>
        <v>81415.989060000007</v>
      </c>
      <c r="H255" s="2">
        <f t="shared" si="1"/>
        <v>0.930000000007567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89410.51</v>
      </c>
      <c r="D257" s="1">
        <f>'PR-RAS'!E261</f>
        <v>115562.44</v>
      </c>
      <c r="E257" s="1">
        <v>0</v>
      </c>
      <c r="F257" s="1">
        <v>0</v>
      </c>
      <c r="G257" s="2">
        <f t="shared" si="0"/>
        <v>82057.059840000002</v>
      </c>
      <c r="H257" s="2">
        <f t="shared" si="1"/>
        <v>0.930000000007567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410.32</v>
      </c>
      <c r="D259" s="1">
        <f>'PR-RAS'!E263</f>
        <v>0</v>
      </c>
      <c r="E259" s="1">
        <v>0</v>
      </c>
      <c r="F259" s="1">
        <v>0</v>
      </c>
      <c r="G259" s="2">
        <f t="shared" si="0"/>
        <v>105.86256</v>
      </c>
      <c r="H259" s="2">
        <f t="shared" si="1"/>
        <v>0.31999999999999318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410.32</v>
      </c>
      <c r="D260" s="1">
        <f>'PR-RAS'!E264</f>
        <v>0</v>
      </c>
      <c r="E260" s="1">
        <v>0</v>
      </c>
      <c r="F260" s="1">
        <v>0</v>
      </c>
      <c r="G260" s="2">
        <f t="shared" si="0"/>
        <v>106.27288</v>
      </c>
      <c r="H260" s="2">
        <f t="shared" si="1"/>
        <v>0.31999999999999318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410.32</v>
      </c>
      <c r="D262" s="1">
        <f>'PR-RAS'!E266</f>
        <v>0</v>
      </c>
      <c r="E262" s="1">
        <v>0</v>
      </c>
      <c r="F262" s="1">
        <v>0</v>
      </c>
      <c r="G262" s="2">
        <f t="shared" si="0"/>
        <v>107.09352</v>
      </c>
      <c r="H262" s="2">
        <f t="shared" si="1"/>
        <v>0.31999999999999318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1099847.1900000002</v>
      </c>
      <c r="D285" s="1">
        <f>'PR-RAS'!E289</f>
        <v>1382164.03</v>
      </c>
      <c r="E285" s="1">
        <v>0</v>
      </c>
      <c r="F285" s="1">
        <v>0</v>
      </c>
      <c r="G285" s="2">
        <f t="shared" si="8"/>
        <v>1097425.7709999999</v>
      </c>
      <c r="H285" s="2">
        <f t="shared" si="9"/>
        <v>0.22000000020489097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22207.45999999973</v>
      </c>
      <c r="D286" s="1">
        <f>'PR-RAS'!E290</f>
        <v>13115.560000000289</v>
      </c>
      <c r="E286" s="1">
        <v>0</v>
      </c>
      <c r="F286" s="1">
        <v>0</v>
      </c>
      <c r="G286" s="2">
        <f t="shared" si="8"/>
        <v>13804.995300000086</v>
      </c>
      <c r="H286" s="2">
        <f t="shared" si="9"/>
        <v>0.89999999944120646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4250.55</v>
      </c>
      <c r="D288" s="1">
        <f>'PR-RAS'!E292</f>
        <v>1262.72</v>
      </c>
      <c r="E288" s="1">
        <v>0</v>
      </c>
      <c r="F288" s="1">
        <v>0</v>
      </c>
      <c r="G288" s="2">
        <f t="shared" si="8"/>
        <v>1944.7091299999997</v>
      </c>
      <c r="H288" s="2">
        <f t="shared" si="9"/>
        <v>0.72999999999979082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16692.849999999999</v>
      </c>
      <c r="D290" s="1">
        <f>'PR-RAS'!E294</f>
        <v>1603.09</v>
      </c>
      <c r="E290" s="1">
        <v>0</v>
      </c>
      <c r="F290" s="1">
        <v>0</v>
      </c>
      <c r="G290" s="2">
        <f t="shared" si="8"/>
        <v>5750.819669999999</v>
      </c>
      <c r="H290" s="2">
        <f t="shared" si="9"/>
        <v>0.24000000000137334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207.05</v>
      </c>
      <c r="D293" s="1">
        <f>'PR-RAS'!E298</f>
        <v>0</v>
      </c>
      <c r="E293" s="1">
        <v>0</v>
      </c>
      <c r="F293" s="1">
        <v>0</v>
      </c>
      <c r="G293" s="2">
        <f t="shared" si="8"/>
        <v>60.458599999999997</v>
      </c>
      <c r="H293" s="2">
        <f t="shared" si="9"/>
        <v>5.0000000000011369E-2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207.05</v>
      </c>
      <c r="D306" s="1">
        <f>'PR-RAS'!E311</f>
        <v>0</v>
      </c>
      <c r="E306" s="1">
        <v>0</v>
      </c>
      <c r="F306" s="1">
        <v>0</v>
      </c>
      <c r="G306" s="2">
        <f t="shared" si="8"/>
        <v>63.15025</v>
      </c>
      <c r="H306" s="2">
        <f t="shared" si="9"/>
        <v>5.0000000000011369E-2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207.05</v>
      </c>
      <c r="D307" s="1">
        <f>'PR-RAS'!E312</f>
        <v>0</v>
      </c>
      <c r="E307" s="1">
        <v>0</v>
      </c>
      <c r="F307" s="1">
        <v>0</v>
      </c>
      <c r="G307" s="2">
        <f t="shared" si="8"/>
        <v>63.357300000000002</v>
      </c>
      <c r="H307" s="2">
        <f t="shared" si="9"/>
        <v>5.0000000000011369E-2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207.05</v>
      </c>
      <c r="D308" s="1">
        <f>'PR-RAS'!E313</f>
        <v>0</v>
      </c>
      <c r="E308" s="1">
        <v>0</v>
      </c>
      <c r="F308" s="1">
        <v>0</v>
      </c>
      <c r="G308" s="2">
        <f t="shared" si="8"/>
        <v>63.564350000000005</v>
      </c>
      <c r="H308" s="2">
        <f t="shared" si="9"/>
        <v>5.0000000000011369E-2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25402.34</v>
      </c>
      <c r="D345" s="1">
        <f>'PR-RAS'!E350</f>
        <v>9087.77</v>
      </c>
      <c r="E345" s="1">
        <v>0</v>
      </c>
      <c r="F345" s="1">
        <v>0</v>
      </c>
      <c r="G345" s="2">
        <f t="shared" si="8"/>
        <v>14990.790720000001</v>
      </c>
      <c r="H345" s="2">
        <f t="shared" si="9"/>
        <v>0.56999999999970896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25402.34</v>
      </c>
      <c r="D358" s="1">
        <f>'PR-RAS'!E363</f>
        <v>9087.77</v>
      </c>
      <c r="E358" s="1">
        <v>0</v>
      </c>
      <c r="F358" s="1">
        <v>0</v>
      </c>
      <c r="G358" s="2">
        <f t="shared" si="8"/>
        <v>15557.303160000001</v>
      </c>
      <c r="H358" s="2">
        <f t="shared" si="9"/>
        <v>0.56999999999970896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23956.29</v>
      </c>
      <c r="D364" s="1">
        <f>'PR-RAS'!E369</f>
        <v>7334.24</v>
      </c>
      <c r="E364" s="1">
        <v>0</v>
      </c>
      <c r="F364" s="1">
        <v>0</v>
      </c>
      <c r="G364" s="2">
        <f t="shared" si="8"/>
        <v>14020.791510000001</v>
      </c>
      <c r="H364" s="2">
        <f t="shared" si="9"/>
        <v>0.53000000000065484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7711.74</v>
      </c>
      <c r="D365" s="1">
        <f>'PR-RAS'!E370</f>
        <v>4934.68</v>
      </c>
      <c r="E365" s="1">
        <v>0</v>
      </c>
      <c r="F365" s="1">
        <v>0</v>
      </c>
      <c r="G365" s="2">
        <f t="shared" si="8"/>
        <v>6399.5203999999994</v>
      </c>
      <c r="H365" s="2">
        <f t="shared" si="9"/>
        <v>0.57999999999992724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1568.75</v>
      </c>
      <c r="E367" s="1">
        <v>0</v>
      </c>
      <c r="F367" s="1">
        <v>0</v>
      </c>
      <c r="G367" s="2">
        <f t="shared" si="8"/>
        <v>1148.325</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830.81</v>
      </c>
      <c r="E370" s="1">
        <v>0</v>
      </c>
      <c r="F370" s="1">
        <v>0</v>
      </c>
      <c r="G370" s="2">
        <f t="shared" si="8"/>
        <v>613.13777999999991</v>
      </c>
      <c r="H370" s="2">
        <f t="shared" si="9"/>
        <v>0.19000000000005457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16244.55</v>
      </c>
      <c r="D371" s="1">
        <f>'PR-RAS'!E376</f>
        <v>0</v>
      </c>
      <c r="E371" s="1">
        <v>0</v>
      </c>
      <c r="F371" s="1">
        <v>0</v>
      </c>
      <c r="G371" s="2">
        <f t="shared" si="8"/>
        <v>6010.4834999999994</v>
      </c>
      <c r="H371" s="2">
        <f t="shared" si="9"/>
        <v>0.4500000000007276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1446.05</v>
      </c>
      <c r="D378" s="1">
        <f>'PR-RAS'!E383</f>
        <v>1753.53</v>
      </c>
      <c r="E378" s="1">
        <v>0</v>
      </c>
      <c r="F378" s="1">
        <v>0</v>
      </c>
      <c r="G378" s="2">
        <f t="shared" si="8"/>
        <v>1867.3224699999998</v>
      </c>
      <c r="H378" s="2">
        <f t="shared" si="9"/>
        <v>0.51999999999998181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1446.05</v>
      </c>
      <c r="D379" s="1">
        <f>'PR-RAS'!E384</f>
        <v>1753.53</v>
      </c>
      <c r="E379" s="1">
        <v>0</v>
      </c>
      <c r="F379" s="1">
        <v>0</v>
      </c>
      <c r="G379" s="2">
        <f t="shared" si="8"/>
        <v>1872.27558</v>
      </c>
      <c r="H379" s="2">
        <f t="shared" si="9"/>
        <v>0.51999999999998181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25195.29</v>
      </c>
      <c r="D403" s="1">
        <f>'PR-RAS'!E408</f>
        <v>9087.77</v>
      </c>
      <c r="E403" s="1">
        <v>0</v>
      </c>
      <c r="F403" s="1">
        <v>0</v>
      </c>
      <c r="G403" s="2">
        <f t="shared" si="8"/>
        <v>17435.073660000002</v>
      </c>
      <c r="H403" s="2">
        <f t="shared" si="9"/>
        <v>0.52000000000043656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1122261.7</v>
      </c>
      <c r="D407" s="1">
        <f>'PR-RAS'!E412</f>
        <v>1395279.5900000003</v>
      </c>
      <c r="E407" s="1">
        <v>0</v>
      </c>
      <c r="F407" s="1">
        <v>0</v>
      </c>
      <c r="G407" s="2">
        <f t="shared" si="8"/>
        <v>1588605.2772800005</v>
      </c>
      <c r="H407" s="2">
        <f t="shared" si="9"/>
        <v>0.70999999972991645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1125249.5300000003</v>
      </c>
      <c r="D408" s="1">
        <f>'PR-RAS'!E413</f>
        <v>1391251.8</v>
      </c>
      <c r="E408" s="1">
        <v>0</v>
      </c>
      <c r="F408" s="1">
        <v>0</v>
      </c>
      <c r="G408" s="2">
        <f t="shared" si="8"/>
        <v>1590455.52391</v>
      </c>
      <c r="H408" s="2">
        <f t="shared" si="9"/>
        <v>0.66999999969266355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4027.7900000002701</v>
      </c>
      <c r="E409" s="1">
        <v>0</v>
      </c>
      <c r="F409" s="1">
        <v>0</v>
      </c>
      <c r="G409" s="2">
        <f t="shared" si="8"/>
        <v>3286.6766400002202</v>
      </c>
      <c r="H409" s="2">
        <f t="shared" si="9"/>
        <v>0.20999999972991645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2987.8300000003073</v>
      </c>
      <c r="D410" s="1">
        <f>'PR-RAS'!E415</f>
        <v>0</v>
      </c>
      <c r="E410" s="1">
        <v>0</v>
      </c>
      <c r="F410" s="1">
        <v>0</v>
      </c>
      <c r="G410" s="2">
        <f t="shared" si="8"/>
        <v>1222.0224700001256</v>
      </c>
      <c r="H410" s="2">
        <f t="shared" si="9"/>
        <v>0.16999999969266355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4250.55</v>
      </c>
      <c r="D411" s="1">
        <f>'PR-RAS'!E416</f>
        <v>1262.72</v>
      </c>
      <c r="E411" s="1">
        <v>0</v>
      </c>
      <c r="F411" s="1">
        <v>0</v>
      </c>
      <c r="G411" s="2">
        <f t="shared" si="8"/>
        <v>2778.1558999999997</v>
      </c>
      <c r="H411" s="2">
        <f t="shared" si="9"/>
        <v>0.72999999999979082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16692.849999999999</v>
      </c>
      <c r="D413" s="1">
        <f>'PR-RAS'!E418</f>
        <v>1603.09</v>
      </c>
      <c r="E413" s="1">
        <v>0</v>
      </c>
      <c r="F413" s="1">
        <v>0</v>
      </c>
      <c r="G413" s="2">
        <f t="shared" si="8"/>
        <v>8198.4003599999996</v>
      </c>
      <c r="H413" s="2">
        <f t="shared" si="9"/>
        <v>0.24000000000137334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1122261.7</v>
      </c>
      <c r="D633" s="1">
        <f>'PR-RAS'!E639</f>
        <v>1395279.5900000003</v>
      </c>
      <c r="E633" s="1">
        <v>0</v>
      </c>
      <c r="F633" s="1">
        <v>0</v>
      </c>
      <c r="G633" s="2">
        <f t="shared" si="10"/>
        <v>2472902.7961600004</v>
      </c>
      <c r="H633" s="2">
        <f t="shared" si="11"/>
        <v>0.70999999972991645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1125249.5300000003</v>
      </c>
      <c r="D634" s="1">
        <f>'PR-RAS'!E640</f>
        <v>1391251.8</v>
      </c>
      <c r="E634" s="1">
        <v>0</v>
      </c>
      <c r="F634" s="1">
        <v>0</v>
      </c>
      <c r="G634" s="2">
        <f t="shared" si="10"/>
        <v>2473607.73129</v>
      </c>
      <c r="H634" s="2">
        <f t="shared" si="11"/>
        <v>0.66999999969266355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4027.7900000002701</v>
      </c>
      <c r="E635" s="1">
        <v>0</v>
      </c>
      <c r="F635" s="1">
        <v>0</v>
      </c>
      <c r="G635" s="2">
        <f t="shared" si="10"/>
        <v>5107.237720000343</v>
      </c>
      <c r="H635" s="2">
        <f t="shared" si="11"/>
        <v>0.20999999972991645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2987.8300000003073</v>
      </c>
      <c r="D636" s="1">
        <f>'PR-RAS'!E642</f>
        <v>0</v>
      </c>
      <c r="E636" s="1">
        <v>0</v>
      </c>
      <c r="F636" s="1">
        <v>0</v>
      </c>
      <c r="G636" s="2">
        <f t="shared" si="10"/>
        <v>1897.2720500001951</v>
      </c>
      <c r="H636" s="2">
        <f t="shared" si="11"/>
        <v>0.16999999969266355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4250.55</v>
      </c>
      <c r="D637" s="1">
        <f>'PR-RAS'!E643</f>
        <v>1262.72</v>
      </c>
      <c r="E637" s="1">
        <v>0</v>
      </c>
      <c r="F637" s="1">
        <v>0</v>
      </c>
      <c r="G637" s="2">
        <f t="shared" si="10"/>
        <v>4309.5296399999997</v>
      </c>
      <c r="H637" s="2">
        <f t="shared" si="11"/>
        <v>0.72999999999979082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1262.7199999996928</v>
      </c>
      <c r="D639" s="1">
        <f>'PR-RAS'!E645</f>
        <v>5290.5100000002703</v>
      </c>
      <c r="E639" s="1">
        <v>0</v>
      </c>
      <c r="F639" s="1">
        <v>0</v>
      </c>
      <c r="G639" s="2">
        <f t="shared" si="10"/>
        <v>7556.3061200001493</v>
      </c>
      <c r="H639" s="2">
        <f t="shared" si="11"/>
        <v>0.77000000003681635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70586.17</v>
      </c>
      <c r="D641" s="1">
        <f>'PR-RAS'!E647</f>
        <v>85868.95</v>
      </c>
      <c r="E641" s="1">
        <v>0</v>
      </c>
      <c r="F641" s="1">
        <v>0</v>
      </c>
      <c r="G641" s="2">
        <f t="shared" si="10"/>
        <v>155087.40480000002</v>
      </c>
      <c r="H641" s="2">
        <f t="shared" si="11"/>
        <v>0.22000000000116415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11611.67</v>
      </c>
      <c r="D642" s="1">
        <f>'PR-RAS'!E649</f>
        <v>13383.12</v>
      </c>
      <c r="E642" s="1">
        <v>0</v>
      </c>
      <c r="F642" s="1">
        <v>0</v>
      </c>
      <c r="G642" s="2">
        <f t="shared" si="10"/>
        <v>24600.240310000001</v>
      </c>
      <c r="H642" s="2">
        <f t="shared" si="11"/>
        <v>0.4500000000007276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317678.28000000003</v>
      </c>
      <c r="D643" s="1">
        <f>'PR-RAS'!E650</f>
        <v>431977.22</v>
      </c>
      <c r="E643" s="1">
        <v>0</v>
      </c>
      <c r="F643" s="1">
        <v>0</v>
      </c>
      <c r="G643" s="2">
        <f t="shared" si="10"/>
        <v>758608.20623999997</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315906.83</v>
      </c>
      <c r="D644" s="1">
        <f>'PR-RAS'!E651</f>
        <v>414154.6</v>
      </c>
      <c r="E644" s="1">
        <v>0</v>
      </c>
      <c r="F644" s="1">
        <v>0</v>
      </c>
      <c r="G644" s="2">
        <f t="shared" si="10"/>
        <v>735730.90729</v>
      </c>
      <c r="H644" s="2">
        <f t="shared" si="11"/>
        <v>0.57000000000698492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13383.119999999995</v>
      </c>
      <c r="D645" s="1">
        <f>'PR-RAS'!E652</f>
        <v>31205.739999999991</v>
      </c>
      <c r="E645" s="1">
        <v>0</v>
      </c>
      <c r="F645" s="1">
        <v>0</v>
      </c>
      <c r="G645" s="2">
        <f t="shared" si="10"/>
        <v>48811.722399999984</v>
      </c>
      <c r="H645" s="2">
        <f t="shared" si="11"/>
        <v>0.38000000000465661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50</v>
      </c>
      <c r="E647" s="1">
        <v>0</v>
      </c>
      <c r="F647" s="1">
        <v>0</v>
      </c>
      <c r="G647" s="2">
        <f t="shared" si="10"/>
        <v>96.9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43</v>
      </c>
      <c r="E649" s="1">
        <v>0</v>
      </c>
      <c r="F649" s="1">
        <v>0</v>
      </c>
      <c r="G649" s="2">
        <f t="shared" si="10"/>
        <v>83.591999999999999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1188.54</v>
      </c>
      <c r="E662" s="1">
        <v>0</v>
      </c>
      <c r="F662" s="1">
        <v>0</v>
      </c>
      <c r="G662" s="2">
        <f t="shared" si="10"/>
        <v>1571.2498800000001</v>
      </c>
      <c r="H662" s="2">
        <f t="shared" si="11"/>
        <v>0.46000000000003638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866716.11</v>
      </c>
      <c r="D668" s="1">
        <f>'PR-RAS'!E675</f>
        <v>1070026.45</v>
      </c>
      <c r="E668" s="1">
        <v>0</v>
      </c>
      <c r="F668" s="1">
        <v>0</v>
      </c>
      <c r="G668" s="2">
        <f t="shared" si="10"/>
        <v>2005514.92967</v>
      </c>
      <c r="H668" s="2">
        <f t="shared" si="11"/>
        <v>0.55999999993946403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32981.410000000003</v>
      </c>
      <c r="D669" s="1">
        <f>'PR-RAS'!E676</f>
        <v>30259.73</v>
      </c>
      <c r="E669" s="1">
        <v>0</v>
      </c>
      <c r="F669" s="1">
        <v>0</v>
      </c>
      <c r="G669" s="2">
        <f t="shared" si="10"/>
        <v>62458.581160000002</v>
      </c>
      <c r="H669" s="2">
        <f t="shared" si="11"/>
        <v>0.68000000000392902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735.52</v>
      </c>
      <c r="D670" s="1">
        <f>'PR-RAS'!E677</f>
        <v>2169.15</v>
      </c>
      <c r="E670" s="1">
        <v>0</v>
      </c>
      <c r="F670" s="1">
        <v>0</v>
      </c>
      <c r="G670" s="2">
        <f t="shared" si="10"/>
        <v>3394.3855800000001</v>
      </c>
      <c r="H670" s="2">
        <f t="shared" si="11"/>
        <v>0.63000000000010914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820</v>
      </c>
      <c r="D671" s="1">
        <f>'PR-RAS'!E678</f>
        <v>0</v>
      </c>
      <c r="E671" s="1">
        <v>0</v>
      </c>
      <c r="F671" s="1">
        <v>0</v>
      </c>
      <c r="G671" s="2">
        <f t="shared" si="10"/>
        <v>549.4</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1933.4</v>
      </c>
      <c r="D688" s="1">
        <f>'PR-RAS'!E695</f>
        <v>2292.83</v>
      </c>
      <c r="E688" s="1">
        <v>0</v>
      </c>
      <c r="F688" s="1">
        <v>0</v>
      </c>
      <c r="G688" s="2">
        <f t="shared" si="10"/>
        <v>4478.59422</v>
      </c>
      <c r="H688" s="2">
        <f t="shared" si="11"/>
        <v>0.57000000000016371</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10671.58</v>
      </c>
      <c r="D703" s="1">
        <f>'PR-RAS'!E710</f>
        <v>10987.53</v>
      </c>
      <c r="E703" s="1">
        <v>0</v>
      </c>
      <c r="F703" s="1">
        <v>0</v>
      </c>
      <c r="G703" s="2">
        <f t="shared" si="10"/>
        <v>22917.941279999999</v>
      </c>
      <c r="H703" s="2">
        <f t="shared" si="11"/>
        <v>0.88999999999941792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2130.9899999999998</v>
      </c>
      <c r="D709" s="1">
        <f>'PR-RAS'!E716</f>
        <v>0</v>
      </c>
      <c r="E709" s="1">
        <v>0</v>
      </c>
      <c r="F709" s="1">
        <v>0</v>
      </c>
      <c r="G709" s="2">
        <f t="shared" si="10"/>
        <v>1508.7409199999997</v>
      </c>
      <c r="H709" s="2">
        <f t="shared" si="11"/>
        <v>1.0000000000218279E-2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2267.5</v>
      </c>
      <c r="D710" s="1">
        <f>'PR-RAS'!E717</f>
        <v>1922.11</v>
      </c>
      <c r="E710" s="1">
        <v>0</v>
      </c>
      <c r="F710" s="1">
        <v>0</v>
      </c>
      <c r="G710" s="2">
        <f t="shared" si="10"/>
        <v>4333.2094799999995</v>
      </c>
      <c r="H710" s="2">
        <f t="shared" si="11"/>
        <v>0.60999999999989996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40724.79</v>
      </c>
      <c r="D711" s="1">
        <f>'PR-RAS'!E718</f>
        <v>34315.589999999997</v>
      </c>
      <c r="E711" s="1">
        <v>0</v>
      </c>
      <c r="F711" s="1">
        <v>0</v>
      </c>
      <c r="G711" s="2">
        <f t="shared" si="10"/>
        <v>77642.738700000002</v>
      </c>
      <c r="H711" s="2">
        <f t="shared" si="11"/>
        <v>0.62000000000261934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2596.4</v>
      </c>
      <c r="D713" s="1">
        <f>'PR-RAS'!E720</f>
        <v>2630</v>
      </c>
      <c r="E713" s="1">
        <v>0</v>
      </c>
      <c r="F713" s="1">
        <v>0</v>
      </c>
      <c r="G713" s="2">
        <f t="shared" si="10"/>
        <v>5593.7567999999992</v>
      </c>
      <c r="H713" s="2">
        <f t="shared" si="11"/>
        <v>0.40000000000009095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79399.009999999995</v>
      </c>
      <c r="D817" s="1">
        <f>'PR-RAS'!E824</f>
        <v>104007.43</v>
      </c>
      <c r="E817" s="1">
        <v>0</v>
      </c>
      <c r="F817" s="1">
        <v>0</v>
      </c>
      <c r="G817" s="2">
        <f t="shared" si="18"/>
        <v>234529.71792</v>
      </c>
      <c r="H817" s="2">
        <f t="shared" si="19"/>
        <v>0.43999999998777639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10011.5</v>
      </c>
      <c r="D821" s="1">
        <f>'PR-RAS'!E828</f>
        <v>11555.01</v>
      </c>
      <c r="E821" s="1">
        <v>0</v>
      </c>
      <c r="F821" s="1">
        <v>0</v>
      </c>
      <c r="G821" s="2">
        <f t="shared" si="18"/>
        <v>27159.646400000001</v>
      </c>
      <c r="H821" s="2">
        <f t="shared" si="19"/>
        <v>0.51000000000021828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606583.60000000009</v>
      </c>
      <c r="D984" s="6">
        <f>BILANCA!E6</f>
        <v>632465.87000000011</v>
      </c>
      <c r="E984" s="6">
        <v>0</v>
      </c>
      <c r="F984" s="6">
        <v>0</v>
      </c>
      <c r="G984" s="7">
        <f t="shared" ref="G984:G1241" si="22">B984/1000*C984+B984/500*D984</f>
        <v>1871.5153400000004</v>
      </c>
      <c r="H984" s="7">
        <f t="shared" si="19"/>
        <v>0.52999999979510903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503114.97000000009</v>
      </c>
      <c r="D985" s="1">
        <f>BILANCA!E7</f>
        <v>512665.7300000001</v>
      </c>
      <c r="E985" s="1">
        <v>0</v>
      </c>
      <c r="F985" s="1">
        <v>0</v>
      </c>
      <c r="G985" s="2">
        <f t="shared" si="22"/>
        <v>3056.8928600000004</v>
      </c>
      <c r="H985" s="2">
        <f t="shared" si="19"/>
        <v>0.29999999981373549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1822.14</v>
      </c>
      <c r="D986" s="1">
        <f>BILANCA!E8</f>
        <v>1266.2600000000002</v>
      </c>
      <c r="E986" s="1">
        <v>0</v>
      </c>
      <c r="F986" s="1">
        <v>0</v>
      </c>
      <c r="G986" s="2">
        <f t="shared" si="22"/>
        <v>13.063980000000001</v>
      </c>
      <c r="H986" s="2">
        <f t="shared" si="19"/>
        <v>0.40000000000031832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3553.96</v>
      </c>
      <c r="D988" s="1">
        <f>BILANCA!E10</f>
        <v>3553.96</v>
      </c>
      <c r="E988" s="1">
        <v>0</v>
      </c>
      <c r="F988" s="1">
        <v>0</v>
      </c>
      <c r="G988" s="2">
        <f t="shared" si="22"/>
        <v>53.309399999999997</v>
      </c>
      <c r="H988" s="2">
        <f t="shared" si="19"/>
        <v>7.999999999992724E-2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1731.82</v>
      </c>
      <c r="D989" s="1">
        <f>BILANCA!E11</f>
        <v>2287.6999999999998</v>
      </c>
      <c r="E989" s="1">
        <v>0</v>
      </c>
      <c r="F989" s="1">
        <v>0</v>
      </c>
      <c r="G989" s="2">
        <f t="shared" si="22"/>
        <v>37.843319999999999</v>
      </c>
      <c r="H989" s="2">
        <f t="shared" si="19"/>
        <v>0.48000000000024556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501292.83000000007</v>
      </c>
      <c r="D990" s="1">
        <f>BILANCA!E12</f>
        <v>511399.47000000009</v>
      </c>
      <c r="E990" s="1">
        <v>0</v>
      </c>
      <c r="F990" s="1">
        <v>0</v>
      </c>
      <c r="G990" s="2">
        <f t="shared" si="22"/>
        <v>10668.642390000001</v>
      </c>
      <c r="H990" s="2">
        <f t="shared" si="19"/>
        <v>0.64000000001396984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444774.43000000005</v>
      </c>
      <c r="D991" s="1">
        <f>BILANCA!E13</f>
        <v>435790.58</v>
      </c>
      <c r="E991" s="1">
        <v>0</v>
      </c>
      <c r="F991" s="1">
        <v>0</v>
      </c>
      <c r="G991" s="2">
        <f t="shared" si="22"/>
        <v>10530.844720000001</v>
      </c>
      <c r="H991" s="2">
        <f t="shared" si="19"/>
        <v>0.8500000000349246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768512.54</v>
      </c>
      <c r="D993" s="1">
        <f>BILANCA!E15</f>
        <v>768512.54</v>
      </c>
      <c r="E993" s="1">
        <v>0</v>
      </c>
      <c r="F993" s="1">
        <v>0</v>
      </c>
      <c r="G993" s="2">
        <f t="shared" si="22"/>
        <v>23055.376200000002</v>
      </c>
      <c r="H993" s="2">
        <f t="shared" si="19"/>
        <v>0.91999999992549419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323738.11</v>
      </c>
      <c r="D996" s="1">
        <f>BILANCA!E18</f>
        <v>332721.96000000002</v>
      </c>
      <c r="E996" s="1">
        <v>0</v>
      </c>
      <c r="F996" s="1">
        <v>0</v>
      </c>
      <c r="G996" s="2">
        <f t="shared" si="22"/>
        <v>12859.366389999999</v>
      </c>
      <c r="H996" s="2">
        <f t="shared" si="19"/>
        <v>0.1499999999650754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54329.74000000002</v>
      </c>
      <c r="D997" s="1">
        <f>BILANCA!E19</f>
        <v>73680.870000000024</v>
      </c>
      <c r="E997" s="1">
        <v>0</v>
      </c>
      <c r="F997" s="1">
        <v>0</v>
      </c>
      <c r="G997" s="2">
        <f t="shared" si="22"/>
        <v>2823.6807200000012</v>
      </c>
      <c r="H997" s="2">
        <f t="shared" si="19"/>
        <v>0.38999999995576218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117328.8</v>
      </c>
      <c r="D998" s="1">
        <f>BILANCA!E20</f>
        <v>157972.89000000001</v>
      </c>
      <c r="E998" s="1">
        <v>0</v>
      </c>
      <c r="F998" s="1">
        <v>0</v>
      </c>
      <c r="G998" s="2">
        <f t="shared" si="22"/>
        <v>6499.1187</v>
      </c>
      <c r="H998" s="2">
        <f t="shared" si="19"/>
        <v>0.30999999998311978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3862.65</v>
      </c>
      <c r="D999" s="1">
        <f>BILANCA!E21</f>
        <v>3862.65</v>
      </c>
      <c r="E999" s="1">
        <v>0</v>
      </c>
      <c r="F999" s="1">
        <v>0</v>
      </c>
      <c r="G999" s="2">
        <f t="shared" si="22"/>
        <v>185.40720000000002</v>
      </c>
      <c r="H999" s="2">
        <f t="shared" si="19"/>
        <v>0.6999999999998181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3502.46</v>
      </c>
      <c r="D1000" s="1">
        <f>BILANCA!E22</f>
        <v>5071.21</v>
      </c>
      <c r="E1000" s="1">
        <v>0</v>
      </c>
      <c r="F1000" s="1">
        <v>0</v>
      </c>
      <c r="G1000" s="2">
        <f t="shared" si="22"/>
        <v>231.96296000000001</v>
      </c>
      <c r="H1000" s="2">
        <f t="shared" si="19"/>
        <v>0.67000000000007276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9864.73</v>
      </c>
      <c r="D1003" s="1">
        <f>BILANCA!E25</f>
        <v>10695.54</v>
      </c>
      <c r="E1003" s="1">
        <v>0</v>
      </c>
      <c r="F1003" s="1">
        <v>0</v>
      </c>
      <c r="G1003" s="2">
        <f t="shared" si="22"/>
        <v>625.11620000000005</v>
      </c>
      <c r="H1003" s="2">
        <f t="shared" si="19"/>
        <v>0.72999999999956344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66372.350000000006</v>
      </c>
      <c r="D1004" s="1">
        <f>BILANCA!E26</f>
        <v>66372.350000000006</v>
      </c>
      <c r="E1004" s="1">
        <v>0</v>
      </c>
      <c r="F1004" s="1">
        <v>0</v>
      </c>
      <c r="G1004" s="2">
        <f t="shared" si="22"/>
        <v>4181.4580500000011</v>
      </c>
      <c r="H1004" s="2">
        <f t="shared" si="19"/>
        <v>0.70000000001164153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146601.25</v>
      </c>
      <c r="D1006" s="1">
        <f>BILANCA!E28</f>
        <v>170293.77</v>
      </c>
      <c r="E1006" s="1">
        <v>0</v>
      </c>
      <c r="F1006" s="1">
        <v>0</v>
      </c>
      <c r="G1006" s="2">
        <f t="shared" si="22"/>
        <v>11205.34217</v>
      </c>
      <c r="H1006" s="2">
        <f t="shared" si="19"/>
        <v>0.48000000001047738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2188.6600000000035</v>
      </c>
      <c r="D1013" s="1">
        <f>BILANCA!E35</f>
        <v>1928.0200000000041</v>
      </c>
      <c r="E1013" s="1">
        <v>0</v>
      </c>
      <c r="F1013" s="1">
        <v>0</v>
      </c>
      <c r="G1013" s="2">
        <f t="shared" si="22"/>
        <v>181.34100000000035</v>
      </c>
      <c r="H1013" s="2">
        <f t="shared" si="19"/>
        <v>0.36000000000058208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61205.69</v>
      </c>
      <c r="D1014" s="1">
        <f>BILANCA!E36</f>
        <v>62959.22</v>
      </c>
      <c r="E1014" s="1">
        <v>0</v>
      </c>
      <c r="F1014" s="1">
        <v>0</v>
      </c>
      <c r="G1014" s="2">
        <f t="shared" si="22"/>
        <v>5800.8480300000001</v>
      </c>
      <c r="H1014" s="2">
        <f t="shared" si="19"/>
        <v>0.52999999999883585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161.5</v>
      </c>
      <c r="D1015" s="1">
        <f>BILANCA!E37</f>
        <v>161.5</v>
      </c>
      <c r="E1015" s="1">
        <v>0</v>
      </c>
      <c r="F1015" s="1">
        <v>0</v>
      </c>
      <c r="G1015" s="2">
        <f t="shared" si="22"/>
        <v>15.504000000000001</v>
      </c>
      <c r="H1015" s="2">
        <f t="shared" si="19"/>
        <v>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59178.53</v>
      </c>
      <c r="D1018" s="1">
        <f>BILANCA!E40</f>
        <v>61192.7</v>
      </c>
      <c r="E1018" s="1">
        <v>0</v>
      </c>
      <c r="F1018" s="1">
        <v>0</v>
      </c>
      <c r="G1018" s="2">
        <f t="shared" si="22"/>
        <v>6354.7375500000007</v>
      </c>
      <c r="H1018" s="2">
        <f t="shared" si="19"/>
        <v>0.77000000000407454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69238.009999999995</v>
      </c>
      <c r="D1032" s="1">
        <f>BILANCA!E54</f>
        <v>71078</v>
      </c>
      <c r="E1032" s="1">
        <v>0</v>
      </c>
      <c r="F1032" s="1">
        <v>0</v>
      </c>
      <c r="G1032" s="2">
        <f t="shared" si="22"/>
        <v>10358.306489999999</v>
      </c>
      <c r="H1032" s="2">
        <f t="shared" si="19"/>
        <v>9.9999999947613105E-3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69238.009999999995</v>
      </c>
      <c r="D1033" s="1">
        <f>BILANCA!E55</f>
        <v>71078</v>
      </c>
      <c r="E1033" s="1">
        <v>0</v>
      </c>
      <c r="F1033" s="1">
        <v>0</v>
      </c>
      <c r="G1033" s="2">
        <f t="shared" si="22"/>
        <v>10569.700499999999</v>
      </c>
      <c r="H1033" s="2">
        <f t="shared" si="19"/>
        <v>9.9999999947613105E-3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103468.63</v>
      </c>
      <c r="D1046" s="1">
        <f>BILANCA!E68</f>
        <v>119800.14</v>
      </c>
      <c r="E1046" s="1">
        <v>0</v>
      </c>
      <c r="F1046" s="1">
        <v>0</v>
      </c>
      <c r="G1046" s="2">
        <f t="shared" si="22"/>
        <v>21613.341329999999</v>
      </c>
      <c r="H1046" s="2">
        <f t="shared" si="19"/>
        <v>0.50999999999476131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13383.12</v>
      </c>
      <c r="D1047" s="1">
        <f>BILANCA!E69</f>
        <v>31205.74</v>
      </c>
      <c r="E1047" s="1">
        <v>0</v>
      </c>
      <c r="F1047" s="1">
        <v>0</v>
      </c>
      <c r="G1047" s="2">
        <f t="shared" si="22"/>
        <v>4850.8544000000002</v>
      </c>
      <c r="H1047" s="2">
        <f t="shared" si="19"/>
        <v>0.37999999999919964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13383.12</v>
      </c>
      <c r="D1048" s="1">
        <f>BILANCA!E70</f>
        <v>31205.74</v>
      </c>
      <c r="E1048" s="1">
        <v>0</v>
      </c>
      <c r="F1048" s="1">
        <v>0</v>
      </c>
      <c r="G1048" s="2">
        <f t="shared" si="22"/>
        <v>4926.6490000000003</v>
      </c>
      <c r="H1048" s="2">
        <f t="shared" si="19"/>
        <v>0.37999999999919964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13383.12</v>
      </c>
      <c r="D1050" s="1">
        <f>BILANCA!E72</f>
        <v>31205.74</v>
      </c>
      <c r="E1050" s="1">
        <v>0</v>
      </c>
      <c r="F1050" s="1">
        <v>0</v>
      </c>
      <c r="G1050" s="2">
        <f t="shared" si="22"/>
        <v>5078.2381999999998</v>
      </c>
      <c r="H1050" s="2">
        <f t="shared" si="19"/>
        <v>0.37999999999919964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2806.49</v>
      </c>
      <c r="D1056" s="1">
        <f>BILANCA!E78</f>
        <v>1122.3599999999999</v>
      </c>
      <c r="E1056" s="1">
        <v>0</v>
      </c>
      <c r="F1056" s="1">
        <v>0</v>
      </c>
      <c r="G1056" s="2">
        <f t="shared" si="22"/>
        <v>368.73832999999996</v>
      </c>
      <c r="H1056" s="2">
        <f t="shared" si="19"/>
        <v>0.84999999999968168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2806.49</v>
      </c>
      <c r="D1064" s="1">
        <f>BILANCA!E86</f>
        <v>1122.3599999999999</v>
      </c>
      <c r="E1064" s="1">
        <v>0</v>
      </c>
      <c r="F1064" s="1">
        <v>0</v>
      </c>
      <c r="G1064" s="2">
        <f t="shared" si="22"/>
        <v>409.14801</v>
      </c>
      <c r="H1064" s="2">
        <f t="shared" si="19"/>
        <v>0.84999999999968168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16692.850000000002</v>
      </c>
      <c r="D1124" s="1">
        <f>BILANCA!E146</f>
        <v>1603.0900000000001</v>
      </c>
      <c r="E1124" s="1">
        <v>0</v>
      </c>
      <c r="F1124" s="1">
        <v>0</v>
      </c>
      <c r="G1124" s="2">
        <f t="shared" si="22"/>
        <v>2805.76323</v>
      </c>
      <c r="H1124" s="2">
        <f t="shared" si="23"/>
        <v>0.23999999999796273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15743.7</v>
      </c>
      <c r="D1127" s="1">
        <f>BILANCA!E149</f>
        <v>816.22</v>
      </c>
      <c r="E1127" s="1">
        <v>0</v>
      </c>
      <c r="F1127" s="1">
        <v>0</v>
      </c>
      <c r="G1127" s="2">
        <f t="shared" si="22"/>
        <v>2502.1641599999998</v>
      </c>
      <c r="H1127" s="2">
        <f t="shared" si="23"/>
        <v>0.51999999999929969</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14693.17</v>
      </c>
      <c r="D1129" s="1">
        <f>BILANCA!E151</f>
        <v>0</v>
      </c>
      <c r="E1129" s="1">
        <v>0</v>
      </c>
      <c r="F1129" s="1">
        <v>0</v>
      </c>
      <c r="G1129" s="2">
        <f t="shared" si="22"/>
        <v>2145.20282</v>
      </c>
      <c r="H1129" s="2">
        <f t="shared" si="23"/>
        <v>0.17000000000007276</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345.25</v>
      </c>
      <c r="D1133" s="1">
        <f>BILANCA!E155</f>
        <v>71.709999999999994</v>
      </c>
      <c r="E1133" s="1">
        <v>0</v>
      </c>
      <c r="F1133" s="1">
        <v>0</v>
      </c>
      <c r="G1133" s="2">
        <f t="shared" si="22"/>
        <v>73.3005</v>
      </c>
      <c r="H1133" s="2">
        <f t="shared" si="23"/>
        <v>0.54000000000000625</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705.28</v>
      </c>
      <c r="D1135" s="1">
        <f>BILANCA!E157</f>
        <v>744.51</v>
      </c>
      <c r="E1135" s="1">
        <v>0</v>
      </c>
      <c r="F1135" s="1">
        <v>0</v>
      </c>
      <c r="G1135" s="2">
        <f t="shared" si="22"/>
        <v>333.53359999999998</v>
      </c>
      <c r="H1135" s="2">
        <f t="shared" si="23"/>
        <v>0.76999999999998181</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949.15</v>
      </c>
      <c r="D1137" s="1">
        <f>BILANCA!E159</f>
        <v>786.87</v>
      </c>
      <c r="E1137" s="1">
        <v>0</v>
      </c>
      <c r="F1137" s="1">
        <v>0</v>
      </c>
      <c r="G1137" s="2">
        <f t="shared" si="22"/>
        <v>388.52506</v>
      </c>
      <c r="H1137" s="2">
        <f t="shared" si="23"/>
        <v>0.27999999999997272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70586.17</v>
      </c>
      <c r="D1148" s="1">
        <f>BILANCA!E170</f>
        <v>85868.95</v>
      </c>
      <c r="E1148" s="1">
        <v>0</v>
      </c>
      <c r="F1148" s="1">
        <v>0</v>
      </c>
      <c r="G1148" s="2">
        <f t="shared" si="22"/>
        <v>39983.471550000002</v>
      </c>
      <c r="H1148" s="2">
        <f t="shared" si="23"/>
        <v>0.22000000000116415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70586.17</v>
      </c>
      <c r="D1151" s="1">
        <f>BILANCA!E173</f>
        <v>85868.95</v>
      </c>
      <c r="E1151" s="1">
        <v>0</v>
      </c>
      <c r="F1151" s="1">
        <v>0</v>
      </c>
      <c r="G1151" s="2">
        <f t="shared" si="22"/>
        <v>40710.443760000002</v>
      </c>
      <c r="H1151" s="2">
        <f t="shared" si="23"/>
        <v>0.22000000000116415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606583.59999999986</v>
      </c>
      <c r="D1152" s="1">
        <f>BILANCA!E175</f>
        <v>632465.87</v>
      </c>
      <c r="E1152" s="1">
        <v>0</v>
      </c>
      <c r="F1152" s="1">
        <v>0</v>
      </c>
      <c r="G1152" s="2">
        <f t="shared" si="22"/>
        <v>316286.09245999996</v>
      </c>
      <c r="H1152" s="2">
        <f t="shared" si="23"/>
        <v>0.530000000144355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85513.06</v>
      </c>
      <c r="D1153" s="1">
        <f>BILANCA!E176</f>
        <v>112906.54</v>
      </c>
      <c r="E1153" s="1">
        <v>0</v>
      </c>
      <c r="F1153" s="1">
        <v>0</v>
      </c>
      <c r="G1153" s="2">
        <f t="shared" si="22"/>
        <v>52925.443799999994</v>
      </c>
      <c r="H1153" s="2">
        <f t="shared" si="23"/>
        <v>0.52000000000407454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85513.06</v>
      </c>
      <c r="D1154" s="1">
        <f>BILANCA!E177</f>
        <v>112906.54</v>
      </c>
      <c r="E1154" s="1">
        <v>0</v>
      </c>
      <c r="F1154" s="1">
        <v>0</v>
      </c>
      <c r="G1154" s="2">
        <f t="shared" si="22"/>
        <v>53236.769939999998</v>
      </c>
      <c r="H1154" s="2">
        <f t="shared" si="23"/>
        <v>0.52000000000407454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67702.460000000006</v>
      </c>
      <c r="D1155" s="1">
        <f>BILANCA!E178</f>
        <v>83376.44</v>
      </c>
      <c r="E1155" s="1">
        <v>0</v>
      </c>
      <c r="F1155" s="1">
        <v>0</v>
      </c>
      <c r="G1155" s="2">
        <f t="shared" si="22"/>
        <v>40326.318480000002</v>
      </c>
      <c r="H1155" s="2">
        <f t="shared" si="23"/>
        <v>0.90000000000873115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6321.73</v>
      </c>
      <c r="D1156" s="1">
        <f>BILANCA!E179</f>
        <v>3692.06</v>
      </c>
      <c r="E1156" s="1">
        <v>0</v>
      </c>
      <c r="F1156" s="1">
        <v>0</v>
      </c>
      <c r="G1156" s="2">
        <f t="shared" si="22"/>
        <v>2371.1120499999997</v>
      </c>
      <c r="H1156" s="2">
        <f t="shared" si="23"/>
        <v>0.33000000000038199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67.94</v>
      </c>
      <c r="D1157" s="1">
        <f>BILANCA!E180</f>
        <v>73.48</v>
      </c>
      <c r="E1157" s="1">
        <v>0</v>
      </c>
      <c r="F1157" s="1">
        <v>0</v>
      </c>
      <c r="G1157" s="2">
        <f t="shared" si="22"/>
        <v>37.392600000000002</v>
      </c>
      <c r="H1157" s="2">
        <f t="shared" si="23"/>
        <v>0.54000000000000625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67.94</v>
      </c>
      <c r="D1160" s="1">
        <f>BILANCA!E183</f>
        <v>73.48</v>
      </c>
      <c r="E1160" s="1">
        <v>0</v>
      </c>
      <c r="F1160" s="1">
        <v>0</v>
      </c>
      <c r="G1160" s="2">
        <f t="shared" si="22"/>
        <v>38.037300000000002</v>
      </c>
      <c r="H1160" s="2">
        <f t="shared" si="23"/>
        <v>0.54000000000000625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300</v>
      </c>
      <c r="D1163" s="1">
        <f>BILANCA!E186</f>
        <v>0</v>
      </c>
      <c r="E1163" s="1">
        <v>0</v>
      </c>
      <c r="F1163" s="1">
        <v>0</v>
      </c>
      <c r="G1163" s="2">
        <f t="shared" si="22"/>
        <v>54</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11120.93</v>
      </c>
      <c r="D1165" s="1">
        <f>BILANCA!E188</f>
        <v>25764.560000000001</v>
      </c>
      <c r="E1165" s="1">
        <v>0</v>
      </c>
      <c r="F1165" s="1">
        <v>0</v>
      </c>
      <c r="G1165" s="2">
        <f t="shared" si="22"/>
        <v>11402.3091</v>
      </c>
      <c r="H1165" s="2">
        <f t="shared" si="23"/>
        <v>0.50999999999839929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521070.53999999992</v>
      </c>
      <c r="D1214" s="1">
        <f>BILANCA!E237</f>
        <v>519559.33</v>
      </c>
      <c r="E1214" s="1">
        <v>0</v>
      </c>
      <c r="F1214" s="1">
        <v>0</v>
      </c>
      <c r="G1214" s="2">
        <f t="shared" si="22"/>
        <v>360403.70519999997</v>
      </c>
      <c r="H1214" s="2">
        <f t="shared" si="23"/>
        <v>0.79000000009546056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503114.97</v>
      </c>
      <c r="D1215" s="1">
        <f>BILANCA!E238</f>
        <v>512665.73</v>
      </c>
      <c r="E1215" s="1">
        <v>0</v>
      </c>
      <c r="F1215" s="1">
        <v>0</v>
      </c>
      <c r="G1215" s="2">
        <f t="shared" si="22"/>
        <v>354599.57175999996</v>
      </c>
      <c r="H1215" s="2">
        <f t="shared" si="23"/>
        <v>0.30000000004656613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503114.97</v>
      </c>
      <c r="D1216" s="1">
        <f>BILANCA!E239</f>
        <v>512665.73</v>
      </c>
      <c r="E1216" s="1">
        <v>0</v>
      </c>
      <c r="F1216" s="1">
        <v>0</v>
      </c>
      <c r="G1216" s="2">
        <f t="shared" si="22"/>
        <v>356128.01819000003</v>
      </c>
      <c r="H1216" s="2">
        <f t="shared" si="23"/>
        <v>0.30000000004656613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462934.81</v>
      </c>
      <c r="D1217" s="1">
        <f>BILANCA!E240</f>
        <v>469819.48</v>
      </c>
      <c r="E1217" s="1">
        <v>0</v>
      </c>
      <c r="F1217" s="1">
        <v>0</v>
      </c>
      <c r="G1217" s="2">
        <f t="shared" si="22"/>
        <v>328202.26218000002</v>
      </c>
      <c r="H1217" s="2">
        <f t="shared" si="23"/>
        <v>0.66999999998370185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40180.160000000003</v>
      </c>
      <c r="D1218" s="1">
        <f>BILANCA!E241</f>
        <v>42846.25</v>
      </c>
      <c r="E1218" s="1">
        <v>0</v>
      </c>
      <c r="F1218" s="1">
        <v>0</v>
      </c>
      <c r="G1218" s="2">
        <f t="shared" si="22"/>
        <v>29580.075100000002</v>
      </c>
      <c r="H1218" s="2">
        <f t="shared" si="23"/>
        <v>0.41000000000349246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1262.7200000000003</v>
      </c>
      <c r="D1222" s="1">
        <f>BILANCA!E245</f>
        <v>5290.5099999999993</v>
      </c>
      <c r="E1222" s="1">
        <v>0</v>
      </c>
      <c r="F1222" s="1">
        <v>0</v>
      </c>
      <c r="G1222" s="2">
        <f t="shared" si="22"/>
        <v>2830.6538599999999</v>
      </c>
      <c r="H1222" s="2">
        <f t="shared" si="23"/>
        <v>0.77000000000043656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7394.34</v>
      </c>
      <c r="D1223" s="1">
        <f>BILANCA!E246</f>
        <v>5486.44</v>
      </c>
      <c r="E1223" s="1">
        <v>0</v>
      </c>
      <c r="F1223" s="1">
        <v>0</v>
      </c>
      <c r="G1223" s="2">
        <f t="shared" si="22"/>
        <v>4408.1327999999994</v>
      </c>
      <c r="H1223" s="2">
        <f t="shared" si="23"/>
        <v>0.77999999999974534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7394.34</v>
      </c>
      <c r="D1224" s="1">
        <f>BILANCA!E247</f>
        <v>5486.44</v>
      </c>
      <c r="E1224" s="1">
        <v>0</v>
      </c>
      <c r="F1224" s="1">
        <v>0</v>
      </c>
      <c r="G1224" s="2">
        <f t="shared" si="22"/>
        <v>4426.5000199999995</v>
      </c>
      <c r="H1224" s="2">
        <f t="shared" si="23"/>
        <v>0.77999999999974534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6131.62</v>
      </c>
      <c r="D1227" s="1">
        <f>BILANCA!E250</f>
        <v>195.93</v>
      </c>
      <c r="E1227" s="1">
        <v>0</v>
      </c>
      <c r="F1227" s="1">
        <v>0</v>
      </c>
      <c r="G1227" s="2">
        <f t="shared" si="22"/>
        <v>1591.72912</v>
      </c>
      <c r="H1227" s="2">
        <f t="shared" si="23"/>
        <v>0.45000000000010232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6131.62</v>
      </c>
      <c r="D1229" s="1">
        <f>BILANCA!E252</f>
        <v>195.93</v>
      </c>
      <c r="E1229" s="1">
        <v>0</v>
      </c>
      <c r="F1229" s="1">
        <v>0</v>
      </c>
      <c r="G1229" s="2">
        <f t="shared" si="22"/>
        <v>1604.7760800000001</v>
      </c>
      <c r="H1229" s="2">
        <f t="shared" si="23"/>
        <v>0.45000000000010232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16692.849999999999</v>
      </c>
      <c r="D1232" s="1">
        <f>BILANCA!E255</f>
        <v>1603.09</v>
      </c>
      <c r="E1232" s="1">
        <v>0</v>
      </c>
      <c r="F1232" s="1">
        <v>0</v>
      </c>
      <c r="G1232" s="2">
        <f t="shared" si="22"/>
        <v>4954.8584699999992</v>
      </c>
      <c r="H1232" s="2">
        <f t="shared" si="23"/>
        <v>0.24000000000137334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31462.75</v>
      </c>
      <c r="D1236" s="1">
        <f>BILANCA!E259</f>
        <v>11117.89</v>
      </c>
      <c r="E1236" s="1">
        <v>0</v>
      </c>
      <c r="F1236" s="1">
        <v>0</v>
      </c>
      <c r="G1236" s="2">
        <f t="shared" si="22"/>
        <v>13585.728090000001</v>
      </c>
      <c r="H1236" s="2">
        <f t="shared" si="23"/>
        <v>0.36000000000058208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31462.75</v>
      </c>
      <c r="D1237" s="1">
        <f>BILANCA!E260</f>
        <v>11117.89</v>
      </c>
      <c r="E1237" s="1">
        <v>0</v>
      </c>
      <c r="F1237" s="1">
        <v>0</v>
      </c>
      <c r="G1237" s="2">
        <f t="shared" si="22"/>
        <v>13639.426619999998</v>
      </c>
      <c r="H1237" s="2">
        <f t="shared" si="23"/>
        <v>0.36000000000058208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16692.849999999999</v>
      </c>
      <c r="D1241" s="1">
        <f>BILANCA!E265</f>
        <v>1603.09</v>
      </c>
      <c r="E1241" s="1">
        <v>0</v>
      </c>
      <c r="F1241" s="1">
        <v>0</v>
      </c>
      <c r="G1241" s="2">
        <f t="shared" si="22"/>
        <v>5133.94974</v>
      </c>
      <c r="H1241" s="2">
        <f t="shared" si="23"/>
        <v>0.24000000000137334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2806.49</v>
      </c>
      <c r="D1244" s="1">
        <f>BILANCA!E268</f>
        <v>1122.3599999999999</v>
      </c>
      <c r="E1244" s="1">
        <v>0</v>
      </c>
      <c r="F1244" s="1">
        <v>0</v>
      </c>
      <c r="G1244" s="2">
        <f t="shared" si="24"/>
        <v>1318.3658099999998</v>
      </c>
      <c r="H1244" s="2">
        <f t="shared" si="23"/>
        <v>0.84999999999968168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85513.06</v>
      </c>
      <c r="D1264" s="1">
        <f>BILANCA!E288</f>
        <v>112906.54</v>
      </c>
      <c r="E1264" s="1">
        <v>0</v>
      </c>
      <c r="F1264" s="1">
        <v>0</v>
      </c>
      <c r="G1264" s="2">
        <f t="shared" si="24"/>
        <v>87482.645340000003</v>
      </c>
      <c r="H1264" s="2">
        <f t="shared" si="23"/>
        <v>0.52000000000407454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7990.92</v>
      </c>
      <c r="D1278" s="1">
        <f>BILANCA!E302</f>
        <v>727.7</v>
      </c>
      <c r="E1278" s="1">
        <v>0</v>
      </c>
      <c r="F1278" s="1">
        <v>0</v>
      </c>
      <c r="G1278" s="2">
        <f t="shared" si="24"/>
        <v>2786.6643999999997</v>
      </c>
      <c r="H1278" s="2">
        <f t="shared" si="23"/>
        <v>0.37999999999988177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1125249.53</v>
      </c>
      <c r="D1408" s="1">
        <f>'RAS-funkcijski'!E114</f>
        <v>1391251.7999999998</v>
      </c>
      <c r="E1408" s="1">
        <v>0</v>
      </c>
      <c r="F1408" s="1">
        <v>0</v>
      </c>
      <c r="G1408" s="2">
        <f t="shared" si="24"/>
        <v>429852.84429999994</v>
      </c>
      <c r="H1408" s="2">
        <f t="shared" si="27"/>
        <v>0.67000000015832484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1076503.57</v>
      </c>
      <c r="D1409" s="1">
        <f>'RAS-funkcijski'!E115</f>
        <v>1341474.8899999999</v>
      </c>
      <c r="E1409" s="1">
        <v>0</v>
      </c>
      <c r="F1409" s="1">
        <v>0</v>
      </c>
      <c r="G1409" s="2">
        <f t="shared" si="24"/>
        <v>417299.32185000001</v>
      </c>
      <c r="H1409" s="2">
        <f t="shared" si="27"/>
        <v>0.5400000000372529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1076503.57</v>
      </c>
      <c r="D1411" s="1">
        <f>'RAS-funkcijski'!E117</f>
        <v>1341474.8899999999</v>
      </c>
      <c r="E1411" s="1">
        <v>0</v>
      </c>
      <c r="F1411" s="1">
        <v>0</v>
      </c>
      <c r="G1411" s="2">
        <f t="shared" si="24"/>
        <v>424818.22855</v>
      </c>
      <c r="H1411" s="2">
        <f t="shared" si="27"/>
        <v>0.5400000000372529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48745.96</v>
      </c>
      <c r="D1420" s="1">
        <f>'RAS-funkcijski'!E126</f>
        <v>49776.91</v>
      </c>
      <c r="E1420" s="1">
        <v>0</v>
      </c>
      <c r="F1420" s="1">
        <v>0</v>
      </c>
      <c r="G1420" s="2">
        <f t="shared" si="24"/>
        <v>18092.57316</v>
      </c>
      <c r="H1420" s="2">
        <f t="shared" si="27"/>
        <v>0.12999999999738066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1125249.53</v>
      </c>
      <c r="D1435" s="13">
        <f>'RAS-funkcijski'!E141</f>
        <v>1391251.7999999998</v>
      </c>
      <c r="E1435" s="13">
        <v>0</v>
      </c>
      <c r="F1435" s="13">
        <v>0</v>
      </c>
      <c r="G1435" s="14">
        <f t="shared" si="24"/>
        <v>535362.17880999995</v>
      </c>
      <c r="H1435" s="14">
        <f t="shared" si="27"/>
        <v>0.67000000015832484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35709.410000000003</v>
      </c>
      <c r="D1436" s="6">
        <f>'P-VRIO'!E5</f>
        <v>0</v>
      </c>
      <c r="E1436" s="6">
        <v>0</v>
      </c>
      <c r="F1436" s="6">
        <v>0</v>
      </c>
      <c r="G1436" s="7">
        <f t="shared" si="24"/>
        <v>35.709410000000005</v>
      </c>
      <c r="H1436" s="7">
        <f t="shared" si="27"/>
        <v>0.41000000000349246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35709.410000000003</v>
      </c>
      <c r="D1453" s="1">
        <f>'P-VRIO'!E22</f>
        <v>0</v>
      </c>
      <c r="E1453" s="1">
        <v>0</v>
      </c>
      <c r="F1453" s="1">
        <v>0</v>
      </c>
      <c r="G1453" s="2">
        <f t="shared" si="24"/>
        <v>642.76938000000007</v>
      </c>
      <c r="H1453" s="2">
        <f t="shared" si="27"/>
        <v>0.41000000000349246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35709.410000000003</v>
      </c>
      <c r="D1454" s="1">
        <f>'P-VRIO'!E23</f>
        <v>0</v>
      </c>
      <c r="E1454" s="1">
        <v>0</v>
      </c>
      <c r="F1454" s="1">
        <v>0</v>
      </c>
      <c r="G1454" s="2">
        <f t="shared" si="24"/>
        <v>678.47879</v>
      </c>
      <c r="H1454" s="2">
        <f t="shared" si="27"/>
        <v>0.41000000000349246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35709.410000000003</v>
      </c>
      <c r="D1456" s="1">
        <f>'P-VRIO'!E25</f>
        <v>0</v>
      </c>
      <c r="E1456" s="1">
        <v>0</v>
      </c>
      <c r="F1456" s="1">
        <v>0</v>
      </c>
      <c r="G1456" s="2">
        <f t="shared" si="24"/>
        <v>749.8976100000001</v>
      </c>
      <c r="H1456" s="2">
        <f t="shared" si="27"/>
        <v>0.41000000000349246</v>
      </c>
      <c r="I1456" s="10">
        <f t="shared" si="30"/>
        <v>307.458020102619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85513.06</v>
      </c>
      <c r="D1480" s="6"/>
      <c r="E1480" s="6">
        <v>0</v>
      </c>
      <c r="F1480" s="6">
        <v>0</v>
      </c>
      <c r="G1480" s="7">
        <f t="shared" ref="G1480:G1580" si="34">B1480/1000*C1480</f>
        <v>85.513059999999996</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1451869.5299999998</v>
      </c>
      <c r="D1481" s="1">
        <v>0</v>
      </c>
      <c r="E1481" s="1">
        <v>0</v>
      </c>
      <c r="F1481" s="1">
        <v>0</v>
      </c>
      <c r="G1481" s="2">
        <f t="shared" si="34"/>
        <v>2903.7390599999994</v>
      </c>
      <c r="H1481" s="2">
        <f t="shared" si="35"/>
        <v>0.47000000020489097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19602.919999999998</v>
      </c>
      <c r="D1482" s="1">
        <v>0</v>
      </c>
      <c r="E1482" s="1">
        <v>0</v>
      </c>
      <c r="F1482" s="1">
        <v>0</v>
      </c>
      <c r="G1482" s="2">
        <f t="shared" si="34"/>
        <v>58.808759999999999</v>
      </c>
      <c r="H1482" s="2">
        <f t="shared" si="35"/>
        <v>8.000000000174623E-2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1423249.44</v>
      </c>
      <c r="D1483" s="1">
        <v>0</v>
      </c>
      <c r="E1483" s="1">
        <v>0</v>
      </c>
      <c r="F1483" s="1">
        <v>0</v>
      </c>
      <c r="G1483" s="2">
        <f t="shared" si="34"/>
        <v>5692.9977600000002</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1057150.96</v>
      </c>
      <c r="D1484" s="1">
        <v>0</v>
      </c>
      <c r="E1484" s="1">
        <v>0</v>
      </c>
      <c r="F1484" s="1">
        <v>0</v>
      </c>
      <c r="G1484" s="2">
        <f t="shared" si="34"/>
        <v>5285.7547999999997</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224935.04000000001</v>
      </c>
      <c r="D1485" s="1">
        <v>0</v>
      </c>
      <c r="E1485" s="1">
        <v>0</v>
      </c>
      <c r="F1485" s="1">
        <v>0</v>
      </c>
      <c r="G1485" s="2">
        <f t="shared" si="34"/>
        <v>1349.61024</v>
      </c>
      <c r="H1485" s="2">
        <f t="shared" si="35"/>
        <v>4.0000000008149073E-2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497.96</v>
      </c>
      <c r="D1486" s="1">
        <v>0</v>
      </c>
      <c r="E1486" s="1">
        <v>0</v>
      </c>
      <c r="F1486" s="1">
        <v>0</v>
      </c>
      <c r="G1486" s="2">
        <f t="shared" si="34"/>
        <v>3.4857199999999997</v>
      </c>
      <c r="H1486" s="2">
        <f t="shared" si="35"/>
        <v>4.0000000000020464E-2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115562.44</v>
      </c>
      <c r="D1489" s="1">
        <v>0</v>
      </c>
      <c r="E1489" s="1">
        <v>0</v>
      </c>
      <c r="F1489" s="1">
        <v>0</v>
      </c>
      <c r="G1489" s="2">
        <f t="shared" si="34"/>
        <v>1155.6244000000002</v>
      </c>
      <c r="H1489" s="2">
        <f t="shared" si="35"/>
        <v>0.44000000000232831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25103.040000000001</v>
      </c>
      <c r="D1491" s="1">
        <v>0</v>
      </c>
      <c r="E1491" s="1">
        <v>0</v>
      </c>
      <c r="F1491" s="1">
        <v>0</v>
      </c>
      <c r="G1491" s="2">
        <f t="shared" si="34"/>
        <v>301.23648000000003</v>
      </c>
      <c r="H1491" s="2">
        <f t="shared" si="35"/>
        <v>4.0000000000873115E-2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9017.17</v>
      </c>
      <c r="D1492" s="1">
        <v>0</v>
      </c>
      <c r="E1492" s="1">
        <v>0</v>
      </c>
      <c r="F1492" s="1">
        <v>0</v>
      </c>
      <c r="G1492" s="2">
        <f t="shared" si="34"/>
        <v>117.22320999999999</v>
      </c>
      <c r="H1492" s="2">
        <f t="shared" si="35"/>
        <v>0.17000000000007276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1424476.0499999998</v>
      </c>
      <c r="D1499" s="1">
        <v>0</v>
      </c>
      <c r="E1499" s="1">
        <v>0</v>
      </c>
      <c r="F1499" s="1">
        <v>0</v>
      </c>
      <c r="G1499" s="2">
        <f t="shared" si="34"/>
        <v>28489.520999999997</v>
      </c>
      <c r="H1499" s="2">
        <f t="shared" si="35"/>
        <v>4.9999999813735485E-2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28873.79</v>
      </c>
      <c r="D1500" s="1">
        <v>0</v>
      </c>
      <c r="E1500" s="1">
        <v>0</v>
      </c>
      <c r="F1500" s="1">
        <v>0</v>
      </c>
      <c r="G1500" s="2">
        <f t="shared" si="34"/>
        <v>606.34959000000003</v>
      </c>
      <c r="H1500" s="2">
        <f t="shared" si="35"/>
        <v>0.20999999999912689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1386585.0899999999</v>
      </c>
      <c r="D1501" s="1">
        <v>0</v>
      </c>
      <c r="E1501" s="1">
        <v>0</v>
      </c>
      <c r="F1501" s="1">
        <v>0</v>
      </c>
      <c r="G1501" s="2">
        <f t="shared" si="34"/>
        <v>30504.871979999996</v>
      </c>
      <c r="H1501" s="2">
        <f t="shared" si="35"/>
        <v>8.9999999850988388E-2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1041476.98</v>
      </c>
      <c r="D1502" s="1">
        <v>0</v>
      </c>
      <c r="E1502" s="1">
        <v>0</v>
      </c>
      <c r="F1502" s="1">
        <v>0</v>
      </c>
      <c r="G1502" s="2">
        <f t="shared" si="34"/>
        <v>23953.970539999998</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227564.71</v>
      </c>
      <c r="D1503" s="1">
        <v>0</v>
      </c>
      <c r="E1503" s="1">
        <v>0</v>
      </c>
      <c r="F1503" s="1">
        <v>0</v>
      </c>
      <c r="G1503" s="2">
        <f t="shared" si="34"/>
        <v>5461.5530399999998</v>
      </c>
      <c r="H1503" s="2">
        <f t="shared" si="35"/>
        <v>0.29000000000814907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492.42</v>
      </c>
      <c r="D1504" s="1">
        <v>0</v>
      </c>
      <c r="E1504" s="1">
        <v>0</v>
      </c>
      <c r="F1504" s="1">
        <v>0</v>
      </c>
      <c r="G1504" s="2">
        <f t="shared" si="34"/>
        <v>12.310500000000001</v>
      </c>
      <c r="H1504" s="2">
        <f t="shared" si="35"/>
        <v>0.42000000000001592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115862.44</v>
      </c>
      <c r="D1507" s="1">
        <v>0</v>
      </c>
      <c r="E1507" s="1">
        <v>0</v>
      </c>
      <c r="F1507" s="1">
        <v>0</v>
      </c>
      <c r="G1507" s="2">
        <f t="shared" si="34"/>
        <v>3244.1483200000002</v>
      </c>
      <c r="H1507" s="2">
        <f t="shared" si="35"/>
        <v>0.44000000000232831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1188.54</v>
      </c>
      <c r="D1509" s="1">
        <v>0</v>
      </c>
      <c r="E1509" s="1">
        <v>0</v>
      </c>
      <c r="F1509" s="1">
        <v>0</v>
      </c>
      <c r="G1509" s="2">
        <f t="shared" si="34"/>
        <v>35.656199999999998</v>
      </c>
      <c r="H1509" s="2">
        <f t="shared" si="35"/>
        <v>0.46000000000003638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9017.17</v>
      </c>
      <c r="D1510" s="1">
        <v>0</v>
      </c>
      <c r="E1510" s="1">
        <v>0</v>
      </c>
      <c r="F1510" s="1">
        <v>0</v>
      </c>
      <c r="G1510" s="2">
        <f t="shared" si="34"/>
        <v>279.53226999999998</v>
      </c>
      <c r="H1510" s="2">
        <f t="shared" si="35"/>
        <v>0.17000000000007276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112906.54000000004</v>
      </c>
      <c r="D1517" s="1">
        <v>0</v>
      </c>
      <c r="E1517" s="1">
        <v>0</v>
      </c>
      <c r="F1517" s="1">
        <v>0</v>
      </c>
      <c r="G1517" s="2">
        <f t="shared" si="34"/>
        <v>4290.4485200000017</v>
      </c>
      <c r="H1517" s="2">
        <f t="shared" si="35"/>
        <v>0.4599999999627471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112906.54</v>
      </c>
      <c r="D1576" s="1">
        <v>0</v>
      </c>
      <c r="E1576" s="1">
        <v>0</v>
      </c>
      <c r="F1576" s="1">
        <v>0</v>
      </c>
      <c r="G1576" s="2">
        <f t="shared" si="34"/>
        <v>10951.934380000001</v>
      </c>
      <c r="H1576" s="2">
        <f t="shared" si="35"/>
        <v>0.46000000000640284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1850.06</v>
      </c>
      <c r="D1577" s="1">
        <v>0</v>
      </c>
      <c r="E1577" s="1">
        <v>0</v>
      </c>
      <c r="F1577" s="1">
        <v>0</v>
      </c>
      <c r="G1577" s="2">
        <f t="shared" si="34"/>
        <v>181.30588</v>
      </c>
      <c r="H1577" s="2">
        <f t="shared" si="35"/>
        <v>5.999999999994543E-2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111056.48</v>
      </c>
      <c r="D1578" s="1">
        <v>0</v>
      </c>
      <c r="E1578" s="1">
        <v>0</v>
      </c>
      <c r="F1578" s="1">
        <v>0</v>
      </c>
      <c r="G1578" s="2">
        <f t="shared" si="34"/>
        <v>10994.59152</v>
      </c>
      <c r="H1578" s="2">
        <f t="shared" si="35"/>
        <v>0.47999999999592546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10637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1122054.6499999999</v>
      </c>
      <c r="I16" s="170">
        <f>'PR-RAS'!E6</f>
        <v>1395279.5900000003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1099847.1900000002</v>
      </c>
      <c r="I17" s="170">
        <f>'PR-RAS'!E151</f>
        <v>1382164.03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1262.7199999996928</v>
      </c>
      <c r="I18" s="170">
        <f>'PR-RAS'!E645</f>
        <v>5290.5100000002703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503114.97000000009</v>
      </c>
      <c r="I20" s="173">
        <f>BILANCA!E7</f>
        <v>512665.7300000001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103468.63</v>
      </c>
      <c r="I21" s="175">
        <f>BILANCA!E68</f>
        <v>119800.14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85513.06</v>
      </c>
      <c r="I22" s="175">
        <f>BILANCA!E176</f>
        <v>112906.54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521070.53999999992</v>
      </c>
      <c r="I23" s="177">
        <f>BILANCA!E237</f>
        <v>519559.33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1125249.53</v>
      </c>
      <c r="I27" s="175">
        <f>'RAS-funkcijski'!E114</f>
        <v>1391251.7999999998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1125249.53</v>
      </c>
      <c r="I28" s="179">
        <f>'RAS-funkcijski'!E141</f>
        <v>1391251.7999999998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35709.410000000003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35709.410000000003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85513.06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112906.54000000004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112906.54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6" zoomScaleNormal="100" workbookViewId="0">
      <selection activeCell="E375" sqref="E37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1122054.6499999999</v>
      </c>
      <c r="E6" s="51">
        <f>E7+E44+E50+E82+E106+E124+E133+E139</f>
        <v>1395279.5900000003</v>
      </c>
      <c r="F6" s="52">
        <f t="shared" ref="F6:F131" si="0">IF(D6&lt;&gt;0,IF(E6/D6&gt;=100,"&gt;&gt;100",E6/D6*100),"-")</f>
        <v>124.35041287873103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903186.44000000006</v>
      </c>
      <c r="E50" s="51">
        <f>E51+E54+E59+E62+E65+E68+E71+E74+E77</f>
        <v>1105988.8</v>
      </c>
      <c r="F50" s="52">
        <f t="shared" si="0"/>
        <v>122.45409707435377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1188.54</v>
      </c>
      <c r="F62" s="52" t="str">
        <f t="shared" si="0"/>
        <v>-</v>
      </c>
    </row>
    <row r="63" spans="1:6" ht="12.75" customHeight="1" x14ac:dyDescent="0.2">
      <c r="A63" s="53">
        <v>6341</v>
      </c>
      <c r="B63" s="85" t="s">
        <v>172</v>
      </c>
      <c r="C63" s="50" t="s">
        <v>173</v>
      </c>
      <c r="D63" s="242">
        <v>0</v>
      </c>
      <c r="E63" s="242">
        <v>1188.54</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901253.04</v>
      </c>
      <c r="E68" s="51">
        <f t="shared" si="15"/>
        <v>1102455.3299999998</v>
      </c>
      <c r="F68" s="52">
        <f t="shared" si="0"/>
        <v>122.32472802532793</v>
      </c>
    </row>
    <row r="69" spans="1:6" ht="12.75" customHeight="1" x14ac:dyDescent="0.2">
      <c r="A69" s="53" t="s">
        <v>184</v>
      </c>
      <c r="B69" s="85" t="s">
        <v>185</v>
      </c>
      <c r="C69" s="50" t="s">
        <v>184</v>
      </c>
      <c r="D69" s="242">
        <v>899697.52</v>
      </c>
      <c r="E69" s="242">
        <v>1100286.18</v>
      </c>
      <c r="F69" s="52">
        <f t="shared" si="0"/>
        <v>122.29512203168017</v>
      </c>
    </row>
    <row r="70" spans="1:6" ht="24" x14ac:dyDescent="0.2">
      <c r="A70" s="53" t="s">
        <v>186</v>
      </c>
      <c r="B70" s="85" t="s">
        <v>187</v>
      </c>
      <c r="C70" s="50" t="s">
        <v>186</v>
      </c>
      <c r="D70" s="242">
        <v>1555.52</v>
      </c>
      <c r="E70" s="242">
        <v>2169.15</v>
      </c>
      <c r="F70" s="52">
        <f t="shared" si="0"/>
        <v>139.44854453816089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1933.4</v>
      </c>
      <c r="E74" s="51">
        <f t="shared" si="17"/>
        <v>2292.83</v>
      </c>
      <c r="F74" s="52">
        <f t="shared" si="0"/>
        <v>118.59056584255714</v>
      </c>
    </row>
    <row r="75" spans="1:6" ht="12.75" customHeight="1" x14ac:dyDescent="0.2">
      <c r="A75" s="53" t="s">
        <v>196</v>
      </c>
      <c r="B75" s="85" t="s">
        <v>197</v>
      </c>
      <c r="C75" s="50" t="s">
        <v>196</v>
      </c>
      <c r="D75" s="242">
        <v>1933.4</v>
      </c>
      <c r="E75" s="242">
        <v>2292.83</v>
      </c>
      <c r="F75" s="52">
        <f t="shared" si="0"/>
        <v>118.59056584255714</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52.1</v>
      </c>
      <c r="F77" s="52" t="str">
        <f t="shared" si="0"/>
        <v>-</v>
      </c>
    </row>
    <row r="78" spans="1:6" ht="12.75" customHeight="1" x14ac:dyDescent="0.2">
      <c r="A78" s="53">
        <v>6391</v>
      </c>
      <c r="B78" s="85" t="s">
        <v>202</v>
      </c>
      <c r="C78" s="50" t="s">
        <v>203</v>
      </c>
      <c r="D78" s="242">
        <v>0</v>
      </c>
      <c r="E78" s="242">
        <v>52.1</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10671.58</v>
      </c>
      <c r="E106" s="51">
        <f t="shared" si="23"/>
        <v>12907.53</v>
      </c>
      <c r="F106" s="52">
        <f t="shared" si="0"/>
        <v>120.9523800599349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10671.58</v>
      </c>
      <c r="E112" s="51">
        <f t="shared" si="25"/>
        <v>12907.53</v>
      </c>
      <c r="F112" s="52">
        <f t="shared" si="0"/>
        <v>120.9523800599349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10671.58</v>
      </c>
      <c r="E117" s="242">
        <v>12907.53</v>
      </c>
      <c r="F117" s="52">
        <f t="shared" si="0"/>
        <v>120.9523800599349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1228.5099999999998</v>
      </c>
      <c r="E124" s="51">
        <f t="shared" si="27"/>
        <v>3887.36</v>
      </c>
      <c r="F124" s="52">
        <f t="shared" si="0"/>
        <v>316.42884469804892</v>
      </c>
    </row>
    <row r="125" spans="1:6" ht="12.75" customHeight="1" x14ac:dyDescent="0.2">
      <c r="A125" s="53">
        <v>661</v>
      </c>
      <c r="B125" s="86" t="s">
        <v>296</v>
      </c>
      <c r="C125" s="50" t="s">
        <v>297</v>
      </c>
      <c r="D125" s="51">
        <f t="shared" ref="D125:E125" si="28">SUM(D126:D127)</f>
        <v>0</v>
      </c>
      <c r="E125" s="51">
        <f t="shared" si="28"/>
        <v>174.02</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174.02</v>
      </c>
      <c r="F127" s="52" t="str">
        <f t="shared" si="0"/>
        <v>-</v>
      </c>
    </row>
    <row r="128" spans="1:6" ht="24" x14ac:dyDescent="0.2">
      <c r="A128" s="53">
        <v>663</v>
      </c>
      <c r="B128" s="231" t="s">
        <v>302</v>
      </c>
      <c r="C128" s="50" t="s">
        <v>303</v>
      </c>
      <c r="D128" s="51">
        <f t="shared" ref="D128:E128" si="29">SUM(D129:D132)</f>
        <v>1228.5099999999998</v>
      </c>
      <c r="E128" s="51">
        <f t="shared" si="29"/>
        <v>3713.34</v>
      </c>
      <c r="F128" s="52">
        <f t="shared" si="0"/>
        <v>302.26371783705474</v>
      </c>
    </row>
    <row r="129" spans="1:6" ht="12.75" customHeight="1" x14ac:dyDescent="0.2">
      <c r="A129" s="53">
        <v>6631</v>
      </c>
      <c r="B129" s="86" t="s">
        <v>304</v>
      </c>
      <c r="C129" s="50" t="s">
        <v>305</v>
      </c>
      <c r="D129" s="242">
        <v>1066.1199999999999</v>
      </c>
      <c r="E129" s="242">
        <v>1229.4000000000001</v>
      </c>
      <c r="F129" s="52">
        <f t="shared" si="0"/>
        <v>115.31534911642218</v>
      </c>
    </row>
    <row r="130" spans="1:6" ht="12.75" customHeight="1" x14ac:dyDescent="0.2">
      <c r="A130" s="53">
        <v>6632</v>
      </c>
      <c r="B130" s="232" t="s">
        <v>306</v>
      </c>
      <c r="C130" s="50" t="s">
        <v>307</v>
      </c>
      <c r="D130" s="242">
        <v>162.38999999999999</v>
      </c>
      <c r="E130" s="242">
        <v>2483.94</v>
      </c>
      <c r="F130" s="52">
        <f t="shared" si="0"/>
        <v>1529.6138924810643</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206968.12</v>
      </c>
      <c r="E133" s="51">
        <f t="shared" si="30"/>
        <v>272495.90000000002</v>
      </c>
      <c r="F133" s="52">
        <f t="shared" ref="F133:F223" si="31">IF(D133&lt;&gt;0,IF(E133/D133&gt;=100,"&gt;&gt;100",E133/D133*100),"-")</f>
        <v>131.66080843755068</v>
      </c>
    </row>
    <row r="134" spans="1:6" ht="24" x14ac:dyDescent="0.2">
      <c r="A134" s="53">
        <v>671</v>
      </c>
      <c r="B134" s="232" t="s">
        <v>314</v>
      </c>
      <c r="C134" s="50" t="s">
        <v>315</v>
      </c>
      <c r="D134" s="51">
        <f t="shared" ref="D134:E134" si="32">SUM(D135:D137)</f>
        <v>206968.12</v>
      </c>
      <c r="E134" s="51">
        <f t="shared" si="32"/>
        <v>272495.90000000002</v>
      </c>
      <c r="F134" s="52">
        <f t="shared" si="31"/>
        <v>131.66080843755068</v>
      </c>
    </row>
    <row r="135" spans="1:6" ht="12.75" customHeight="1" x14ac:dyDescent="0.2">
      <c r="A135" s="53">
        <v>6711</v>
      </c>
      <c r="B135" s="85" t="s">
        <v>316</v>
      </c>
      <c r="C135" s="50" t="s">
        <v>317</v>
      </c>
      <c r="D135" s="242">
        <v>188922.32</v>
      </c>
      <c r="E135" s="242">
        <v>268257.15000000002</v>
      </c>
      <c r="F135" s="52">
        <f t="shared" si="31"/>
        <v>141.99336002225678</v>
      </c>
    </row>
    <row r="136" spans="1:6" ht="24" x14ac:dyDescent="0.2">
      <c r="A136" s="53">
        <v>6712</v>
      </c>
      <c r="B136" s="232" t="s">
        <v>318</v>
      </c>
      <c r="C136" s="50" t="s">
        <v>319</v>
      </c>
      <c r="D136" s="242">
        <v>18045.8</v>
      </c>
      <c r="E136" s="242">
        <v>4238.75</v>
      </c>
      <c r="F136" s="52">
        <f t="shared" si="31"/>
        <v>23.488845049817687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1099847.1900000002</v>
      </c>
      <c r="E151" s="51">
        <f t="shared" si="35"/>
        <v>1382164.03</v>
      </c>
      <c r="F151" s="52">
        <f t="shared" si="31"/>
        <v>125.66873312646277</v>
      </c>
    </row>
    <row r="152" spans="1:6" ht="12.75" customHeight="1" x14ac:dyDescent="0.2">
      <c r="A152" s="53">
        <v>31</v>
      </c>
      <c r="B152" s="85" t="s">
        <v>349</v>
      </c>
      <c r="C152" s="50" t="s">
        <v>35</v>
      </c>
      <c r="D152" s="51">
        <f t="shared" ref="D152:E152" si="36">D153+D158+D159</f>
        <v>824404.84000000008</v>
      </c>
      <c r="E152" s="51">
        <f t="shared" si="36"/>
        <v>1040123.43</v>
      </c>
      <c r="F152" s="52">
        <f t="shared" si="31"/>
        <v>126.16658461151198</v>
      </c>
    </row>
    <row r="153" spans="1:6" ht="12.75" customHeight="1" x14ac:dyDescent="0.2">
      <c r="A153" s="53">
        <v>311</v>
      </c>
      <c r="B153" s="85" t="s">
        <v>350</v>
      </c>
      <c r="C153" s="50" t="s">
        <v>351</v>
      </c>
      <c r="D153" s="51">
        <f t="shared" ref="D153:E153" si="37">SUM(D154:D157)</f>
        <v>673604.08000000007</v>
      </c>
      <c r="E153" s="51">
        <f t="shared" si="37"/>
        <v>861943.5</v>
      </c>
      <c r="F153" s="52">
        <f t="shared" si="31"/>
        <v>127.95995831854223</v>
      </c>
    </row>
    <row r="154" spans="1:6" ht="12.75" customHeight="1" x14ac:dyDescent="0.2">
      <c r="A154" s="53">
        <v>3111</v>
      </c>
      <c r="B154" s="85" t="s">
        <v>352</v>
      </c>
      <c r="C154" s="50" t="s">
        <v>353</v>
      </c>
      <c r="D154" s="242">
        <v>654903.55000000005</v>
      </c>
      <c r="E154" s="242">
        <v>837244.92</v>
      </c>
      <c r="F154" s="52">
        <f t="shared" si="31"/>
        <v>127.84247695710307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9180.2999999999993</v>
      </c>
      <c r="E156" s="242">
        <v>10333.64</v>
      </c>
      <c r="F156" s="52">
        <f t="shared" si="31"/>
        <v>112.56320599544678</v>
      </c>
    </row>
    <row r="157" spans="1:6" ht="12.75" customHeight="1" x14ac:dyDescent="0.2">
      <c r="A157" s="53">
        <v>3114</v>
      </c>
      <c r="B157" s="85" t="s">
        <v>358</v>
      </c>
      <c r="C157" s="50" t="s">
        <v>359</v>
      </c>
      <c r="D157" s="242">
        <v>9520.23</v>
      </c>
      <c r="E157" s="242">
        <v>14364.94</v>
      </c>
      <c r="F157" s="52">
        <f t="shared" si="31"/>
        <v>150.88858147334676</v>
      </c>
    </row>
    <row r="158" spans="1:6" ht="12.75" customHeight="1" x14ac:dyDescent="0.2">
      <c r="A158" s="53">
        <v>312</v>
      </c>
      <c r="B158" s="85" t="s">
        <v>360</v>
      </c>
      <c r="C158" s="50" t="s">
        <v>361</v>
      </c>
      <c r="D158" s="242">
        <v>39720.81</v>
      </c>
      <c r="E158" s="242">
        <v>35821.01</v>
      </c>
      <c r="F158" s="52">
        <f t="shared" si="31"/>
        <v>90.181972623418318</v>
      </c>
    </row>
    <row r="159" spans="1:6" ht="12.75" customHeight="1" x14ac:dyDescent="0.2">
      <c r="A159" s="53">
        <v>313</v>
      </c>
      <c r="B159" s="85" t="s">
        <v>362</v>
      </c>
      <c r="C159" s="50" t="s">
        <v>363</v>
      </c>
      <c r="D159" s="51">
        <f t="shared" ref="D159:E159" si="38">SUM(D160:D162)</f>
        <v>111079.95</v>
      </c>
      <c r="E159" s="51">
        <f t="shared" si="38"/>
        <v>142358.92000000001</v>
      </c>
      <c r="F159" s="52">
        <f t="shared" si="31"/>
        <v>128.1589701831879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111079.95</v>
      </c>
      <c r="E161" s="242">
        <v>142358.92000000001</v>
      </c>
      <c r="F161" s="52">
        <f t="shared" si="31"/>
        <v>128.1589701831879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185005.30999999997</v>
      </c>
      <c r="E163" s="51">
        <f t="shared" si="39"/>
        <v>225980.20000000004</v>
      </c>
      <c r="F163" s="52">
        <f t="shared" si="31"/>
        <v>122.14795348306492</v>
      </c>
    </row>
    <row r="164" spans="1:6" ht="12.75" customHeight="1" x14ac:dyDescent="0.2">
      <c r="A164" s="53">
        <v>321</v>
      </c>
      <c r="B164" s="85" t="s">
        <v>371</v>
      </c>
      <c r="C164" s="50" t="s">
        <v>372</v>
      </c>
      <c r="D164" s="51">
        <f t="shared" ref="D164:E164" si="40">SUM(D165:D168)</f>
        <v>44263.33</v>
      </c>
      <c r="E164" s="51">
        <f t="shared" si="40"/>
        <v>40305.68</v>
      </c>
      <c r="F164" s="52">
        <f t="shared" si="31"/>
        <v>91.05885164988716</v>
      </c>
    </row>
    <row r="165" spans="1:6" ht="12.75" customHeight="1" x14ac:dyDescent="0.2">
      <c r="A165" s="53">
        <v>3211</v>
      </c>
      <c r="B165" s="85" t="s">
        <v>373</v>
      </c>
      <c r="C165" s="50" t="s">
        <v>374</v>
      </c>
      <c r="D165" s="242">
        <v>2364.15</v>
      </c>
      <c r="E165" s="242">
        <v>5266.4</v>
      </c>
      <c r="F165" s="52">
        <f t="shared" si="31"/>
        <v>222.76082312882005</v>
      </c>
    </row>
    <row r="166" spans="1:6" ht="12.75" customHeight="1" x14ac:dyDescent="0.2">
      <c r="A166" s="53">
        <v>3212</v>
      </c>
      <c r="B166" s="85" t="s">
        <v>375</v>
      </c>
      <c r="C166" s="50" t="s">
        <v>376</v>
      </c>
      <c r="D166" s="242">
        <v>40724.79</v>
      </c>
      <c r="E166" s="242">
        <v>34315.589999999997</v>
      </c>
      <c r="F166" s="52">
        <f t="shared" si="31"/>
        <v>84.262165624426771</v>
      </c>
    </row>
    <row r="167" spans="1:6" ht="12.75" customHeight="1" x14ac:dyDescent="0.2">
      <c r="A167" s="53">
        <v>3213</v>
      </c>
      <c r="B167" s="85" t="s">
        <v>377</v>
      </c>
      <c r="C167" s="50" t="s">
        <v>378</v>
      </c>
      <c r="D167" s="242">
        <v>973.75</v>
      </c>
      <c r="E167" s="242">
        <v>381.03</v>
      </c>
      <c r="F167" s="52">
        <f t="shared" si="31"/>
        <v>39.130166880616173</v>
      </c>
    </row>
    <row r="168" spans="1:6" ht="12.75" customHeight="1" x14ac:dyDescent="0.2">
      <c r="A168" s="53">
        <v>3214</v>
      </c>
      <c r="B168" s="85" t="s">
        <v>379</v>
      </c>
      <c r="C168" s="50" t="s">
        <v>380</v>
      </c>
      <c r="D168" s="242">
        <v>200.64</v>
      </c>
      <c r="E168" s="242">
        <v>342.66</v>
      </c>
      <c r="F168" s="52">
        <f t="shared" si="31"/>
        <v>170.78349282296651</v>
      </c>
    </row>
    <row r="169" spans="1:6" ht="12.75" customHeight="1" x14ac:dyDescent="0.2">
      <c r="A169" s="53">
        <v>322</v>
      </c>
      <c r="B169" s="85" t="s">
        <v>381</v>
      </c>
      <c r="C169" s="50" t="s">
        <v>382</v>
      </c>
      <c r="D169" s="51">
        <f t="shared" ref="D169:E169" si="41">SUM(D170:D176)</f>
        <v>91019.03</v>
      </c>
      <c r="E169" s="51">
        <f t="shared" si="41"/>
        <v>91883.840000000026</v>
      </c>
      <c r="F169" s="52">
        <f t="shared" si="31"/>
        <v>100.9501419648177</v>
      </c>
    </row>
    <row r="170" spans="1:6" ht="12.75" customHeight="1" x14ac:dyDescent="0.2">
      <c r="A170" s="53">
        <v>3221</v>
      </c>
      <c r="B170" s="85" t="s">
        <v>383</v>
      </c>
      <c r="C170" s="50" t="s">
        <v>384</v>
      </c>
      <c r="D170" s="242">
        <v>9662.23</v>
      </c>
      <c r="E170" s="242">
        <v>10800.27</v>
      </c>
      <c r="F170" s="52">
        <f t="shared" si="31"/>
        <v>111.77823338918655</v>
      </c>
    </row>
    <row r="171" spans="1:6" ht="12.75" customHeight="1" x14ac:dyDescent="0.2">
      <c r="A171" s="53">
        <v>3222</v>
      </c>
      <c r="B171" s="85" t="s">
        <v>385</v>
      </c>
      <c r="C171" s="50" t="s">
        <v>386</v>
      </c>
      <c r="D171" s="242">
        <v>48745.96</v>
      </c>
      <c r="E171" s="242">
        <v>49776.91</v>
      </c>
      <c r="F171" s="52">
        <f t="shared" si="31"/>
        <v>102.11494450001601</v>
      </c>
    </row>
    <row r="172" spans="1:6" ht="12.75" customHeight="1" x14ac:dyDescent="0.2">
      <c r="A172" s="53">
        <v>3223</v>
      </c>
      <c r="B172" s="85" t="s">
        <v>387</v>
      </c>
      <c r="C172" s="50" t="s">
        <v>388</v>
      </c>
      <c r="D172" s="242">
        <v>30099.13</v>
      </c>
      <c r="E172" s="242">
        <v>27851.74</v>
      </c>
      <c r="F172" s="52">
        <f t="shared" si="31"/>
        <v>92.533372227037788</v>
      </c>
    </row>
    <row r="173" spans="1:6" ht="12.75" customHeight="1" x14ac:dyDescent="0.2">
      <c r="A173" s="53">
        <v>3224</v>
      </c>
      <c r="B173" s="85" t="s">
        <v>389</v>
      </c>
      <c r="C173" s="50" t="s">
        <v>390</v>
      </c>
      <c r="D173" s="242">
        <v>1579.15</v>
      </c>
      <c r="E173" s="242">
        <v>1348.1</v>
      </c>
      <c r="F173" s="52">
        <f t="shared" si="31"/>
        <v>85.368711015419677</v>
      </c>
    </row>
    <row r="174" spans="1:6" ht="12.75" customHeight="1" x14ac:dyDescent="0.2">
      <c r="A174" s="53">
        <v>3225</v>
      </c>
      <c r="B174" s="85" t="s">
        <v>391</v>
      </c>
      <c r="C174" s="50" t="s">
        <v>392</v>
      </c>
      <c r="D174" s="242">
        <v>666.25</v>
      </c>
      <c r="E174" s="242">
        <v>1839.99</v>
      </c>
      <c r="F174" s="52">
        <f t="shared" si="31"/>
        <v>276.17110694183867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266.31</v>
      </c>
      <c r="E176" s="242">
        <v>266.83</v>
      </c>
      <c r="F176" s="52">
        <f t="shared" si="31"/>
        <v>100.1952611618039</v>
      </c>
    </row>
    <row r="177" spans="1:6" ht="12.75" customHeight="1" x14ac:dyDescent="0.2">
      <c r="A177" s="53">
        <v>323</v>
      </c>
      <c r="B177" s="85" t="s">
        <v>397</v>
      </c>
      <c r="C177" s="50" t="s">
        <v>398</v>
      </c>
      <c r="D177" s="51">
        <f t="shared" ref="D177:E177" si="42">SUM(D178:D186)</f>
        <v>43189.99</v>
      </c>
      <c r="E177" s="51">
        <f t="shared" si="42"/>
        <v>87429.010000000009</v>
      </c>
      <c r="F177" s="52">
        <f t="shared" si="31"/>
        <v>202.42887298654159</v>
      </c>
    </row>
    <row r="178" spans="1:6" ht="12.75" customHeight="1" x14ac:dyDescent="0.2">
      <c r="A178" s="53">
        <v>3231</v>
      </c>
      <c r="B178" s="85" t="s">
        <v>399</v>
      </c>
      <c r="C178" s="50" t="s">
        <v>400</v>
      </c>
      <c r="D178" s="242">
        <v>1620.39</v>
      </c>
      <c r="E178" s="242">
        <v>1609.03</v>
      </c>
      <c r="F178" s="52">
        <f t="shared" si="31"/>
        <v>99.298934207197021</v>
      </c>
    </row>
    <row r="179" spans="1:6" ht="12.75" customHeight="1" x14ac:dyDescent="0.2">
      <c r="A179" s="53">
        <v>3232</v>
      </c>
      <c r="B179" s="85" t="s">
        <v>401</v>
      </c>
      <c r="C179" s="50" t="s">
        <v>402</v>
      </c>
      <c r="D179" s="242">
        <v>23554.06</v>
      </c>
      <c r="E179" s="242">
        <v>71142.91</v>
      </c>
      <c r="F179" s="52">
        <f t="shared" si="31"/>
        <v>302.04096448765097</v>
      </c>
    </row>
    <row r="180" spans="1:6" ht="12.75" customHeight="1" x14ac:dyDescent="0.2">
      <c r="A180" s="53">
        <v>3233</v>
      </c>
      <c r="B180" s="85" t="s">
        <v>403</v>
      </c>
      <c r="C180" s="50" t="s">
        <v>404</v>
      </c>
      <c r="D180" s="242">
        <v>0</v>
      </c>
      <c r="E180" s="242">
        <v>448.97</v>
      </c>
      <c r="F180" s="52" t="str">
        <f t="shared" si="31"/>
        <v>-</v>
      </c>
    </row>
    <row r="181" spans="1:6" ht="12.75" customHeight="1" x14ac:dyDescent="0.2">
      <c r="A181" s="53">
        <v>3234</v>
      </c>
      <c r="B181" s="85" t="s">
        <v>405</v>
      </c>
      <c r="C181" s="50" t="s">
        <v>406</v>
      </c>
      <c r="D181" s="242">
        <v>7294.66</v>
      </c>
      <c r="E181" s="242">
        <v>6542.24</v>
      </c>
      <c r="F181" s="52">
        <f t="shared" si="31"/>
        <v>89.685331461644552</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3451.95</v>
      </c>
      <c r="E183" s="242">
        <v>3448.22</v>
      </c>
      <c r="F183" s="52">
        <f t="shared" si="31"/>
        <v>99.891945132461359</v>
      </c>
    </row>
    <row r="184" spans="1:6" ht="12.75" customHeight="1" x14ac:dyDescent="0.2">
      <c r="A184" s="53">
        <v>3237</v>
      </c>
      <c r="B184" s="85" t="s">
        <v>411</v>
      </c>
      <c r="C184" s="50" t="s">
        <v>412</v>
      </c>
      <c r="D184" s="242">
        <v>1406.12</v>
      </c>
      <c r="E184" s="242">
        <v>125</v>
      </c>
      <c r="F184" s="52">
        <f t="shared" si="31"/>
        <v>8.8897106932551999</v>
      </c>
    </row>
    <row r="185" spans="1:6" ht="12.75" customHeight="1" x14ac:dyDescent="0.2">
      <c r="A185" s="53">
        <v>3238</v>
      </c>
      <c r="B185" s="85" t="s">
        <v>413</v>
      </c>
      <c r="C185" s="50" t="s">
        <v>414</v>
      </c>
      <c r="D185" s="242">
        <v>886.28</v>
      </c>
      <c r="E185" s="242">
        <v>1157.54</v>
      </c>
      <c r="F185" s="52">
        <f t="shared" si="31"/>
        <v>130.6065803132193</v>
      </c>
    </row>
    <row r="186" spans="1:6" ht="12.75" customHeight="1" x14ac:dyDescent="0.2">
      <c r="A186" s="53">
        <v>3239</v>
      </c>
      <c r="B186" s="85" t="s">
        <v>415</v>
      </c>
      <c r="C186" s="50" t="s">
        <v>416</v>
      </c>
      <c r="D186" s="242">
        <v>4976.53</v>
      </c>
      <c r="E186" s="242">
        <v>2955.1</v>
      </c>
      <c r="F186" s="52">
        <f t="shared" si="31"/>
        <v>59.380733161459901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6532.9600000000009</v>
      </c>
      <c r="E188" s="51">
        <f t="shared" si="43"/>
        <v>6361.67</v>
      </c>
      <c r="F188" s="52">
        <f t="shared" si="31"/>
        <v>97.378064460826323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1188.7</v>
      </c>
      <c r="E190" s="242">
        <v>1207.76</v>
      </c>
      <c r="F190" s="52">
        <f t="shared" si="31"/>
        <v>101.60343232102295</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108.09</v>
      </c>
      <c r="E192" s="242">
        <v>163.09</v>
      </c>
      <c r="F192" s="52">
        <f t="shared" si="31"/>
        <v>150.88352299010083</v>
      </c>
    </row>
    <row r="193" spans="1:6" ht="12.75" customHeight="1" x14ac:dyDescent="0.2">
      <c r="A193" s="53">
        <v>3295</v>
      </c>
      <c r="B193" s="85" t="s">
        <v>429</v>
      </c>
      <c r="C193" s="50" t="s">
        <v>430</v>
      </c>
      <c r="D193" s="242">
        <v>3852.23</v>
      </c>
      <c r="E193" s="242">
        <v>3640</v>
      </c>
      <c r="F193" s="52">
        <f t="shared" si="31"/>
        <v>94.490723554927925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1383.94</v>
      </c>
      <c r="E195" s="242">
        <v>1350.82</v>
      </c>
      <c r="F195" s="52">
        <f t="shared" si="31"/>
        <v>97.606832666156038</v>
      </c>
    </row>
    <row r="196" spans="1:6" ht="12.75" customHeight="1" x14ac:dyDescent="0.2">
      <c r="A196" s="53">
        <v>34</v>
      </c>
      <c r="B196" s="232" t="s">
        <v>435</v>
      </c>
      <c r="C196" s="50" t="s">
        <v>436</v>
      </c>
      <c r="D196" s="51">
        <f t="shared" ref="D196:E196" si="44">D197+D202+D210</f>
        <v>514.92999999999995</v>
      </c>
      <c r="E196" s="51">
        <f t="shared" si="44"/>
        <v>497.96</v>
      </c>
      <c r="F196" s="52">
        <f t="shared" si="31"/>
        <v>96.704406424174167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514.92999999999995</v>
      </c>
      <c r="E210" s="51">
        <f t="shared" si="47"/>
        <v>497.96</v>
      </c>
      <c r="F210" s="52">
        <f t="shared" si="31"/>
        <v>96.704406424174167</v>
      </c>
    </row>
    <row r="211" spans="1:6" ht="12.75" customHeight="1" x14ac:dyDescent="0.2">
      <c r="A211" s="53">
        <v>3431</v>
      </c>
      <c r="B211" s="232" t="s">
        <v>465</v>
      </c>
      <c r="C211" s="50" t="s">
        <v>466</v>
      </c>
      <c r="D211" s="242">
        <v>514.92999999999995</v>
      </c>
      <c r="E211" s="242">
        <v>497.96</v>
      </c>
      <c r="F211" s="52">
        <f t="shared" si="31"/>
        <v>96.704406424174167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101.28</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101.28</v>
      </c>
      <c r="E247" s="51">
        <f t="shared" si="62"/>
        <v>0</v>
      </c>
      <c r="F247" s="52">
        <f t="shared" si="61"/>
        <v>0</v>
      </c>
    </row>
    <row r="248" spans="1:6" ht="12.75" customHeight="1" x14ac:dyDescent="0.2">
      <c r="A248" s="53" t="s">
        <v>539</v>
      </c>
      <c r="B248" s="85" t="s">
        <v>202</v>
      </c>
      <c r="C248" s="50" t="s">
        <v>539</v>
      </c>
      <c r="D248" s="242">
        <v>101.28</v>
      </c>
      <c r="E248" s="242"/>
      <c r="F248" s="52">
        <f t="shared" si="61"/>
        <v>0</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89410.51</v>
      </c>
      <c r="E252" s="51">
        <f t="shared" si="63"/>
        <v>115562.44</v>
      </c>
      <c r="F252" s="52">
        <f t="shared" ref="F252:F258" si="64">IF(D252&lt;&gt;0,IF(E252/D252&gt;=100,"&gt;&gt;100",E252/D252*100),"-")</f>
        <v>129.24927953100817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89410.51</v>
      </c>
      <c r="E259" s="51">
        <f t="shared" si="66"/>
        <v>115562.44</v>
      </c>
      <c r="F259" s="52">
        <f t="shared" ref="F259:F262" si="67">IF(D259&lt;&gt;0,IF(E259/D259&gt;=100,"&gt;&gt;100",E259/D259*100),"-")</f>
        <v>129.24927953100817</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89410.51</v>
      </c>
      <c r="E261" s="242">
        <v>115562.44</v>
      </c>
      <c r="F261" s="52">
        <f t="shared" si="67"/>
        <v>129.24927953100817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410.32</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410.32</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410.32</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1099847.1900000002</v>
      </c>
      <c r="E289" s="51">
        <f t="shared" si="79"/>
        <v>1382164.03</v>
      </c>
      <c r="F289" s="52">
        <f t="shared" si="76"/>
        <v>125.66873312646277</v>
      </c>
    </row>
    <row r="290" spans="1:6" ht="12.75" customHeight="1" x14ac:dyDescent="0.2">
      <c r="A290" s="53" t="s">
        <v>608</v>
      </c>
      <c r="B290" s="85" t="s">
        <v>619</v>
      </c>
      <c r="C290" s="50" t="s">
        <v>620</v>
      </c>
      <c r="D290" s="51">
        <f>IF(D6&gt;=D289,D6-D289,0)</f>
        <v>22207.45999999973</v>
      </c>
      <c r="E290" s="51">
        <f>IF(E6&gt;=E289,E6-E289,0)</f>
        <v>13115.560000000289</v>
      </c>
      <c r="F290" s="52">
        <f t="shared" si="76"/>
        <v>59.059253061810978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4250.55</v>
      </c>
      <c r="E292" s="242">
        <v>1262.72</v>
      </c>
      <c r="F292" s="52">
        <f t="shared" si="76"/>
        <v>29.707214360494522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16692.849999999999</v>
      </c>
      <c r="E294" s="242">
        <v>1603.09</v>
      </c>
      <c r="F294" s="52">
        <f t="shared" si="76"/>
        <v>9.603452975375685</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207.05</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207.05</v>
      </c>
      <c r="E311" s="51">
        <f t="shared" si="85"/>
        <v>0</v>
      </c>
      <c r="F311" s="52">
        <f t="shared" si="81"/>
        <v>0</v>
      </c>
    </row>
    <row r="312" spans="1:6" ht="12.75" customHeight="1" x14ac:dyDescent="0.2">
      <c r="A312" s="53">
        <v>721</v>
      </c>
      <c r="B312" s="85" t="s">
        <v>662</v>
      </c>
      <c r="C312" s="50" t="s">
        <v>663</v>
      </c>
      <c r="D312" s="51">
        <f t="shared" ref="D312:E312" si="86">SUM(D313:D316)</f>
        <v>207.05</v>
      </c>
      <c r="E312" s="51">
        <f t="shared" si="86"/>
        <v>0</v>
      </c>
      <c r="F312" s="52">
        <f t="shared" si="81"/>
        <v>0</v>
      </c>
    </row>
    <row r="313" spans="1:6" ht="12.75" customHeight="1" x14ac:dyDescent="0.2">
      <c r="A313" s="53">
        <v>7211</v>
      </c>
      <c r="B313" s="85" t="s">
        <v>664</v>
      </c>
      <c r="C313" s="50" t="s">
        <v>665</v>
      </c>
      <c r="D313" s="242">
        <v>207.05</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25402.34</v>
      </c>
      <c r="E350" s="51">
        <f t="shared" si="95"/>
        <v>9087.77</v>
      </c>
      <c r="F350" s="52">
        <f t="shared" si="81"/>
        <v>35.775326210105057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25402.34</v>
      </c>
      <c r="E363" s="51">
        <f t="shared" si="99"/>
        <v>9087.77</v>
      </c>
      <c r="F363" s="52">
        <f t="shared" si="81"/>
        <v>35.775326210105057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23956.29</v>
      </c>
      <c r="E369" s="51">
        <f t="shared" si="101"/>
        <v>7334.24</v>
      </c>
      <c r="F369" s="52">
        <f t="shared" si="81"/>
        <v>30.615091067940821</v>
      </c>
    </row>
    <row r="370" spans="1:6" ht="12.75" customHeight="1" x14ac:dyDescent="0.2">
      <c r="A370" s="53">
        <v>4221</v>
      </c>
      <c r="B370" s="85" t="s">
        <v>674</v>
      </c>
      <c r="C370" s="50" t="s">
        <v>766</v>
      </c>
      <c r="D370" s="242">
        <v>7711.74</v>
      </c>
      <c r="E370" s="242">
        <v>4934.68</v>
      </c>
      <c r="F370" s="52">
        <f t="shared" si="81"/>
        <v>63.989190506941377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1568.75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830.81</v>
      </c>
      <c r="F375" s="52" t="str">
        <f t="shared" si="81"/>
        <v>-</v>
      </c>
    </row>
    <row r="376" spans="1:6" ht="12.75" customHeight="1" x14ac:dyDescent="0.2">
      <c r="A376" s="53">
        <v>4227</v>
      </c>
      <c r="B376" s="232" t="s">
        <v>686</v>
      </c>
      <c r="C376" s="50" t="s">
        <v>773</v>
      </c>
      <c r="D376" s="242">
        <v>16244.55</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1446.05</v>
      </c>
      <c r="E383" s="51">
        <f t="shared" si="103"/>
        <v>1753.53</v>
      </c>
      <c r="F383" s="52">
        <f t="shared" si="81"/>
        <v>121.26344178970298</v>
      </c>
    </row>
    <row r="384" spans="1:6" ht="12.75" customHeight="1" x14ac:dyDescent="0.2">
      <c r="A384" s="53">
        <v>4241</v>
      </c>
      <c r="B384" s="85" t="s">
        <v>783</v>
      </c>
      <c r="C384" s="50" t="s">
        <v>784</v>
      </c>
      <c r="D384" s="242">
        <v>1446.05</v>
      </c>
      <c r="E384" s="242">
        <v>1753.53</v>
      </c>
      <c r="F384" s="52">
        <f t="shared" si="81"/>
        <v>121.26344178970298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25195.29</v>
      </c>
      <c r="E408" s="51">
        <f t="shared" si="111"/>
        <v>9087.77</v>
      </c>
      <c r="F408" s="52">
        <f t="shared" si="81"/>
        <v>36.06932089291292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1122261.7</v>
      </c>
      <c r="E412" s="51">
        <f>E6+E298</f>
        <v>1395279.5900000003</v>
      </c>
      <c r="F412" s="52">
        <f t="shared" si="81"/>
        <v>124.32747103460808</v>
      </c>
    </row>
    <row r="413" spans="1:6" ht="12.75" customHeight="1" x14ac:dyDescent="0.2">
      <c r="A413" s="53" t="s">
        <v>608</v>
      </c>
      <c r="B413" s="85" t="s">
        <v>831</v>
      </c>
      <c r="C413" s="50" t="s">
        <v>832</v>
      </c>
      <c r="D413" s="51">
        <f t="shared" ref="D413:E413" si="112">D289+D350</f>
        <v>1125249.5300000003</v>
      </c>
      <c r="E413" s="51">
        <f t="shared" si="112"/>
        <v>1391251.8</v>
      </c>
      <c r="F413" s="52">
        <f t="shared" si="81"/>
        <v>123.6394028975955</v>
      </c>
    </row>
    <row r="414" spans="1:6" ht="12.75" customHeight="1" x14ac:dyDescent="0.2">
      <c r="A414" s="53" t="s">
        <v>608</v>
      </c>
      <c r="B414" s="85" t="s">
        <v>833</v>
      </c>
      <c r="C414" s="50" t="s">
        <v>834</v>
      </c>
      <c r="D414" s="51">
        <f t="shared" ref="D414:E414" si="113">IF(D412&gt;=D413,D412-D413,0)</f>
        <v>0</v>
      </c>
      <c r="E414" s="51">
        <f t="shared" si="113"/>
        <v>4027.7900000002701</v>
      </c>
      <c r="F414" s="52" t="str">
        <f t="shared" si="81"/>
        <v>-</v>
      </c>
    </row>
    <row r="415" spans="1:6" ht="12.75" customHeight="1" x14ac:dyDescent="0.2">
      <c r="A415" s="53" t="s">
        <v>608</v>
      </c>
      <c r="B415" s="85" t="s">
        <v>835</v>
      </c>
      <c r="C415" s="50" t="s">
        <v>836</v>
      </c>
      <c r="D415" s="51">
        <f t="shared" ref="D415:E415" si="114">IF(D413&gt;=D412,D413-D412,0)</f>
        <v>2987.8300000003073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4250.55</v>
      </c>
      <c r="E416" s="51">
        <f t="shared" si="115"/>
        <v>1262.72</v>
      </c>
      <c r="F416" s="52">
        <f t="shared" si="81"/>
        <v>29.707214360494522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16692.849999999999</v>
      </c>
      <c r="E418" s="62">
        <f t="shared" si="117"/>
        <v>1603.09</v>
      </c>
      <c r="F418" s="57">
        <f t="shared" si="81"/>
        <v>9.603452975375685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1122261.7</v>
      </c>
      <c r="E639" s="51">
        <f t="shared" si="180"/>
        <v>1395279.5900000003</v>
      </c>
      <c r="F639" s="52">
        <f t="shared" si="119"/>
        <v>124.32747103460808</v>
      </c>
    </row>
    <row r="640" spans="1:6" ht="12.75" customHeight="1" x14ac:dyDescent="0.2">
      <c r="A640" s="53" t="s">
        <v>608</v>
      </c>
      <c r="B640" s="85" t="s">
        <v>1277</v>
      </c>
      <c r="C640" s="50" t="s">
        <v>1278</v>
      </c>
      <c r="D640" s="51">
        <f t="shared" ref="D640:E640" si="181">D413+D528</f>
        <v>1125249.5300000003</v>
      </c>
      <c r="E640" s="51">
        <f t="shared" si="181"/>
        <v>1391251.8</v>
      </c>
      <c r="F640" s="52">
        <f t="shared" si="119"/>
        <v>123.6394028975955</v>
      </c>
    </row>
    <row r="641" spans="1:6" ht="12.75" customHeight="1" x14ac:dyDescent="0.2">
      <c r="A641" s="53" t="s">
        <v>608</v>
      </c>
      <c r="B641" s="85" t="s">
        <v>1279</v>
      </c>
      <c r="C641" s="50" t="s">
        <v>1280</v>
      </c>
      <c r="D641" s="51">
        <f t="shared" ref="D641:E641" si="182">IF(D639&gt;=D640,D639-D640,0)</f>
        <v>0</v>
      </c>
      <c r="E641" s="51">
        <f t="shared" si="182"/>
        <v>4027.7900000002701</v>
      </c>
      <c r="F641" s="52" t="str">
        <f t="shared" si="119"/>
        <v>-</v>
      </c>
    </row>
    <row r="642" spans="1:6" ht="12.75" customHeight="1" x14ac:dyDescent="0.2">
      <c r="A642" s="53" t="s">
        <v>608</v>
      </c>
      <c r="B642" s="85" t="s">
        <v>1281</v>
      </c>
      <c r="C642" s="50" t="s">
        <v>1282</v>
      </c>
      <c r="D642" s="51">
        <f t="shared" ref="D642:E642" si="183">IF(D640&gt;=D639,D640-D639,0)</f>
        <v>2987.8300000003073</v>
      </c>
      <c r="E642" s="51">
        <f t="shared" si="183"/>
        <v>0</v>
      </c>
      <c r="F642" s="52">
        <f t="shared" si="119"/>
        <v>0</v>
      </c>
    </row>
    <row r="643" spans="1:6" ht="24" x14ac:dyDescent="0.2">
      <c r="A643" s="60" t="s">
        <v>1283</v>
      </c>
      <c r="B643" s="85" t="s">
        <v>1284</v>
      </c>
      <c r="C643" s="61" t="s">
        <v>1283</v>
      </c>
      <c r="D643" s="51">
        <f t="shared" ref="D643:E643" si="184">IF(D416-D417+D637-D638&gt;=0,D416-D417+D637-D638,0)</f>
        <v>4250.55</v>
      </c>
      <c r="E643" s="51">
        <f t="shared" si="184"/>
        <v>1262.72</v>
      </c>
      <c r="F643" s="52">
        <f t="shared" si="119"/>
        <v>29.707214360494522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1262.7199999996928</v>
      </c>
      <c r="E645" s="51">
        <f t="shared" si="186"/>
        <v>5290.5100000002703</v>
      </c>
      <c r="F645" s="52">
        <f t="shared" si="119"/>
        <v>418.9772871263271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70586.17</v>
      </c>
      <c r="E647" s="243">
        <v>85868.95</v>
      </c>
      <c r="F647" s="57">
        <f t="shared" si="119"/>
        <v>121.6512384791525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11611.67</v>
      </c>
      <c r="E649" s="242">
        <v>13383.12</v>
      </c>
      <c r="F649" s="52">
        <f t="shared" ref="F649:F724" si="188">IF(D649&lt;&gt;0,IF(E649/D649&gt;=100,"&gt;&gt;100",E649/D649*100),"-")</f>
        <v>115.2557728561008</v>
      </c>
    </row>
    <row r="650" spans="1:6" ht="12.75" customHeight="1" x14ac:dyDescent="0.2">
      <c r="A650" s="53" t="s">
        <v>1296</v>
      </c>
      <c r="B650" s="85" t="s">
        <v>1297</v>
      </c>
      <c r="C650" s="50" t="s">
        <v>1296</v>
      </c>
      <c r="D650" s="242">
        <v>317678.28000000003</v>
      </c>
      <c r="E650" s="242">
        <v>431977.22</v>
      </c>
      <c r="F650" s="52">
        <f t="shared" si="188"/>
        <v>135.97946324816411</v>
      </c>
    </row>
    <row r="651" spans="1:6" ht="12.75" customHeight="1" x14ac:dyDescent="0.2">
      <c r="A651" s="53" t="s">
        <v>1298</v>
      </c>
      <c r="B651" s="85" t="s">
        <v>1299</v>
      </c>
      <c r="C651" s="50" t="s">
        <v>1298</v>
      </c>
      <c r="D651" s="242">
        <v>315906.83</v>
      </c>
      <c r="E651" s="242">
        <v>414154.6</v>
      </c>
      <c r="F651" s="52">
        <f t="shared" si="188"/>
        <v>131.10023610442357</v>
      </c>
    </row>
    <row r="652" spans="1:6" ht="24" x14ac:dyDescent="0.2">
      <c r="A652" s="53">
        <v>11</v>
      </c>
      <c r="B652" s="85" t="s">
        <v>1300</v>
      </c>
      <c r="C652" s="50" t="s">
        <v>1301</v>
      </c>
      <c r="D652" s="51">
        <f t="shared" ref="D652:E652" si="189">+D649+D650-D651</f>
        <v>13383.119999999995</v>
      </c>
      <c r="E652" s="51">
        <f t="shared" si="189"/>
        <v>31205.739999999991</v>
      </c>
      <c r="F652" s="52">
        <f t="shared" si="188"/>
        <v>233.17238431696049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50</v>
      </c>
      <c r="E654" s="262">
        <v>50</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43</v>
      </c>
      <c r="E656" s="262">
        <v>43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v>1188.54</v>
      </c>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866716.11</v>
      </c>
      <c r="E675" s="242">
        <v>1070026.45</v>
      </c>
      <c r="F675" s="52">
        <f t="shared" si="188"/>
        <v>123.45754713155152</v>
      </c>
    </row>
    <row r="676" spans="1:6" ht="24" x14ac:dyDescent="0.2">
      <c r="A676" s="53">
        <v>63613</v>
      </c>
      <c r="B676" s="232" t="s">
        <v>1349</v>
      </c>
      <c r="C676" s="50" t="s">
        <v>1350</v>
      </c>
      <c r="D676" s="242">
        <v>32981.410000000003</v>
      </c>
      <c r="E676" s="242">
        <v>30259.73</v>
      </c>
      <c r="F676" s="52">
        <f t="shared" si="188"/>
        <v>91.747836129504464</v>
      </c>
    </row>
    <row r="677" spans="1:6" ht="24" x14ac:dyDescent="0.2">
      <c r="A677" s="53">
        <v>63622</v>
      </c>
      <c r="B677" s="232" t="s">
        <v>1351</v>
      </c>
      <c r="C677" s="50" t="s">
        <v>1352</v>
      </c>
      <c r="D677" s="242">
        <v>735.52</v>
      </c>
      <c r="E677" s="242">
        <v>2169.15</v>
      </c>
      <c r="F677" s="52">
        <f t="shared" si="188"/>
        <v>294.9138024798782</v>
      </c>
    </row>
    <row r="678" spans="1:6" ht="24" x14ac:dyDescent="0.2">
      <c r="A678" s="53">
        <v>63623</v>
      </c>
      <c r="B678" s="232" t="s">
        <v>1353</v>
      </c>
      <c r="C678" s="50" t="s">
        <v>1354</v>
      </c>
      <c r="D678" s="242">
        <v>820</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1933.4</v>
      </c>
      <c r="E695" s="242">
        <v>2292.83</v>
      </c>
      <c r="F695" s="52">
        <f t="shared" si="188"/>
        <v>118.59056584255714</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10671.58</v>
      </c>
      <c r="E710" s="242">
        <v>10987.53</v>
      </c>
      <c r="F710" s="52">
        <f t="shared" si="188"/>
        <v>102.96066749253625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2130.9899999999998</v>
      </c>
      <c r="E716" s="242"/>
      <c r="F716" s="52">
        <f t="shared" si="188"/>
        <v>0</v>
      </c>
    </row>
    <row r="717" spans="1:6" ht="12.75" customHeight="1" x14ac:dyDescent="0.2">
      <c r="A717" s="53">
        <v>31215</v>
      </c>
      <c r="B717" s="85" t="s">
        <v>1413</v>
      </c>
      <c r="C717" s="50" t="s">
        <v>1414</v>
      </c>
      <c r="D717" s="242">
        <v>2267.5</v>
      </c>
      <c r="E717" s="242">
        <v>1922.11</v>
      </c>
      <c r="F717" s="52">
        <f t="shared" si="188"/>
        <v>84.767805953693482</v>
      </c>
    </row>
    <row r="718" spans="1:6" ht="12.75" customHeight="1" x14ac:dyDescent="0.2">
      <c r="A718" s="53">
        <v>32121</v>
      </c>
      <c r="B718" s="85" t="s">
        <v>1415</v>
      </c>
      <c r="C718" s="50" t="s">
        <v>1416</v>
      </c>
      <c r="D718" s="242">
        <v>40724.79</v>
      </c>
      <c r="E718" s="242">
        <v>34315.589999999997</v>
      </c>
      <c r="F718" s="52">
        <f t="shared" si="188"/>
        <v>84.262165624426771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2596.4</v>
      </c>
      <c r="E720" s="242">
        <v>2630</v>
      </c>
      <c r="F720" s="52">
        <f t="shared" si="188"/>
        <v>101.29409952241566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79399.009999999995</v>
      </c>
      <c r="E824" s="242">
        <v>104007.43</v>
      </c>
      <c r="F824" s="52">
        <f t="shared" si="190"/>
        <v>130.99335873331418</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10011.5</v>
      </c>
      <c r="E828" s="242">
        <v>11555.01</v>
      </c>
      <c r="F828" s="52">
        <f t="shared" si="190"/>
        <v>115.41737002447185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64" sqref="E26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606583.60000000009</v>
      </c>
      <c r="E6" s="229">
        <f t="shared" si="0"/>
        <v>632465.87000000011</v>
      </c>
      <c r="F6" s="230">
        <f t="shared" ref="F6:F260" si="1">IF(D6&gt;0,IF(E6/D6&gt;=100,"&gt;&gt;100",E6/D6*100),"-")</f>
        <v>104.2668924778052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503114.97000000009</v>
      </c>
      <c r="E7" s="104">
        <f t="shared" si="2"/>
        <v>512665.7300000001</v>
      </c>
      <c r="F7" s="93">
        <f t="shared" si="1"/>
        <v>101.89832554574951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1822.14</v>
      </c>
      <c r="E8" s="104">
        <f>E9+E10-E11</f>
        <v>1266.2600000000002</v>
      </c>
      <c r="F8" s="93">
        <f t="shared" si="1"/>
        <v>69.493013709155179</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3553.96</v>
      </c>
      <c r="E10" s="247">
        <v>3553.96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1731.82</v>
      </c>
      <c r="E11" s="247">
        <v>2287.6999999999998</v>
      </c>
      <c r="F11" s="93">
        <f t="shared" si="1"/>
        <v>132.09802404406923</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501292.83000000007</v>
      </c>
      <c r="E12" s="104">
        <f t="shared" si="3"/>
        <v>511399.47000000009</v>
      </c>
      <c r="F12" s="93">
        <f t="shared" si="1"/>
        <v>102.01611501205792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444774.43000000005</v>
      </c>
      <c r="E13" s="104">
        <f t="shared" si="4"/>
        <v>435790.58</v>
      </c>
      <c r="F13" s="93">
        <f t="shared" si="1"/>
        <v>97.980133435278631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768512.54</v>
      </c>
      <c r="E15" s="247">
        <v>768512.54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323738.11</v>
      </c>
      <c r="E18" s="247">
        <v>332721.96000000002</v>
      </c>
      <c r="F18" s="93">
        <f t="shared" si="1"/>
        <v>102.77503627855245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54329.74000000002</v>
      </c>
      <c r="E19" s="104">
        <f t="shared" si="5"/>
        <v>73680.870000000024</v>
      </c>
      <c r="F19" s="93">
        <f t="shared" si="1"/>
        <v>135.61793227797517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117328.8</v>
      </c>
      <c r="E20" s="247">
        <v>157972.89000000001</v>
      </c>
      <c r="F20" s="93">
        <f t="shared" si="1"/>
        <v>134.64118784134843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3862.65</v>
      </c>
      <c r="E21" s="247">
        <v>3862.65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3502.46</v>
      </c>
      <c r="E22" s="247">
        <v>5071.21</v>
      </c>
      <c r="F22" s="93">
        <f t="shared" si="1"/>
        <v>144.78994763680384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9864.73</v>
      </c>
      <c r="E25" s="247">
        <v>10695.54</v>
      </c>
      <c r="F25" s="93">
        <f t="shared" si="1"/>
        <v>108.42202472850246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66372.350000000006</v>
      </c>
      <c r="E26" s="247">
        <v>66372.350000000006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146601.25</v>
      </c>
      <c r="E28" s="247">
        <v>170293.77</v>
      </c>
      <c r="F28" s="93">
        <f t="shared" si="1"/>
        <v>116.16119917122126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2188.6600000000035</v>
      </c>
      <c r="E35" s="104">
        <f t="shared" si="7"/>
        <v>1928.0200000000041</v>
      </c>
      <c r="F35" s="93">
        <f t="shared" si="1"/>
        <v>88.091343561814128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61205.69</v>
      </c>
      <c r="E36" s="247">
        <v>62959.22</v>
      </c>
      <c r="F36" s="93">
        <f t="shared" si="1"/>
        <v>102.86497872991873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161.5</v>
      </c>
      <c r="E37" s="247">
        <v>161.5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59178.53</v>
      </c>
      <c r="E40" s="247">
        <v>61192.7</v>
      </c>
      <c r="F40" s="93">
        <f t="shared" si="1"/>
        <v>103.40354855046247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69238.009999999995</v>
      </c>
      <c r="E54" s="247">
        <v>71078</v>
      </c>
      <c r="F54" s="93">
        <f t="shared" si="1"/>
        <v>102.65748538988917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69238.009999999995</v>
      </c>
      <c r="E55" s="247">
        <v>71078</v>
      </c>
      <c r="F55" s="93">
        <f t="shared" si="1"/>
        <v>102.65748538988917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103468.63</v>
      </c>
      <c r="E68" s="104">
        <f t="shared" si="13"/>
        <v>119800.14</v>
      </c>
      <c r="F68" s="93">
        <f t="shared" si="1"/>
        <v>115.78402072202947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13383.12</v>
      </c>
      <c r="E69" s="104">
        <f t="shared" si="14"/>
        <v>31205.74</v>
      </c>
      <c r="F69" s="93">
        <f t="shared" si="1"/>
        <v>233.17238431696046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13383.12</v>
      </c>
      <c r="E70" s="104">
        <f t="shared" si="15"/>
        <v>31205.74</v>
      </c>
      <c r="F70" s="93">
        <f t="shared" si="1"/>
        <v>233.17238431696046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13383.12</v>
      </c>
      <c r="E72" s="247">
        <v>31205.74</v>
      </c>
      <c r="F72" s="93">
        <f t="shared" si="1"/>
        <v>233.17238431696046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2806.49</v>
      </c>
      <c r="E78" s="104">
        <f>E79+SUM(E82:E84)-E85+E86</f>
        <v>1122.3599999999999</v>
      </c>
      <c r="F78" s="93">
        <f t="shared" si="1"/>
        <v>39.991590919618453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2806.49</v>
      </c>
      <c r="E86" s="247">
        <v>1122.3599999999999</v>
      </c>
      <c r="F86" s="93">
        <f t="shared" si="1"/>
        <v>39.991590919618453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16692.850000000002</v>
      </c>
      <c r="E146" s="104">
        <f t="shared" si="26"/>
        <v>1603.0900000000001</v>
      </c>
      <c r="F146" s="93">
        <f t="shared" si="1"/>
        <v>9.603452975375685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15743.7</v>
      </c>
      <c r="E149" s="104">
        <f t="shared" si="27"/>
        <v>816.22</v>
      </c>
      <c r="F149" s="93">
        <f t="shared" si="1"/>
        <v>5.1844229755394222</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14693.17</v>
      </c>
      <c r="E151" s="247"/>
      <c r="F151" s="93">
        <f t="shared" si="1"/>
        <v>0</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345.25</v>
      </c>
      <c r="E155" s="247">
        <v>71.709999999999994</v>
      </c>
      <c r="F155" s="93">
        <f t="shared" si="1"/>
        <v>20.77045619116582</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705.28</v>
      </c>
      <c r="E157" s="247">
        <v>744.51</v>
      </c>
      <c r="F157" s="93">
        <f t="shared" si="1"/>
        <v>105.56232985480945</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949.15</v>
      </c>
      <c r="E159" s="247">
        <v>786.87</v>
      </c>
      <c r="F159" s="93">
        <f t="shared" si="1"/>
        <v>82.902597060527839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70586.17</v>
      </c>
      <c r="E170" s="104">
        <f t="shared" si="29"/>
        <v>85868.95</v>
      </c>
      <c r="F170" s="93">
        <f t="shared" si="1"/>
        <v>121.6512384791525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70586.17</v>
      </c>
      <c r="E173" s="247">
        <v>85868.95</v>
      </c>
      <c r="F173" s="93">
        <f t="shared" si="1"/>
        <v>121.6512384791525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606583.59999999986</v>
      </c>
      <c r="E175" s="104">
        <f t="shared" si="30"/>
        <v>632465.87</v>
      </c>
      <c r="F175" s="93">
        <f t="shared" si="1"/>
        <v>104.26689247780523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85513.06</v>
      </c>
      <c r="E176" s="104">
        <f t="shared" si="31"/>
        <v>112906.54</v>
      </c>
      <c r="F176" s="93">
        <f t="shared" si="1"/>
        <v>132.03426470763645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85513.06</v>
      </c>
      <c r="E177" s="104">
        <f t="shared" si="32"/>
        <v>112906.54</v>
      </c>
      <c r="F177" s="93">
        <f t="shared" si="1"/>
        <v>132.03426470763645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67702.460000000006</v>
      </c>
      <c r="E178" s="247">
        <v>83376.44</v>
      </c>
      <c r="F178" s="93">
        <f t="shared" si="1"/>
        <v>123.15127101733083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6321.73</v>
      </c>
      <c r="E179" s="247">
        <v>3692.06</v>
      </c>
      <c r="F179" s="93">
        <f t="shared" si="1"/>
        <v>58.402684075403414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67.94</v>
      </c>
      <c r="E180" s="104">
        <f t="shared" si="33"/>
        <v>73.48</v>
      </c>
      <c r="F180" s="93">
        <f t="shared" si="1"/>
        <v>108.15425375331176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67.94</v>
      </c>
      <c r="E183" s="247">
        <v>73.48</v>
      </c>
      <c r="F183" s="93">
        <f t="shared" si="1"/>
        <v>108.15425375331176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300</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11120.93</v>
      </c>
      <c r="E188" s="247">
        <v>25764.560000000001</v>
      </c>
      <c r="F188" s="93">
        <f t="shared" si="1"/>
        <v>231.6763076469324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521070.53999999992</v>
      </c>
      <c r="E237" s="104">
        <f t="shared" si="41"/>
        <v>519559.33</v>
      </c>
      <c r="F237" s="93">
        <f t="shared" si="1"/>
        <v>99.709979765887383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503114.97</v>
      </c>
      <c r="E238" s="104">
        <f t="shared" si="42"/>
        <v>512665.73</v>
      </c>
      <c r="F238" s="93">
        <f t="shared" si="1"/>
        <v>101.89832554574951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503114.97</v>
      </c>
      <c r="E239" s="104">
        <f t="shared" si="43"/>
        <v>512665.73</v>
      </c>
      <c r="F239" s="93">
        <f t="shared" si="1"/>
        <v>101.89832554574951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462934.81</v>
      </c>
      <c r="E240" s="247">
        <v>469819.48</v>
      </c>
      <c r="F240" s="93">
        <f t="shared" si="1"/>
        <v>101.48717915595935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40180.160000000003</v>
      </c>
      <c r="E241" s="247">
        <v>42846.25</v>
      </c>
      <c r="F241" s="93">
        <f t="shared" si="1"/>
        <v>106.63533943120184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1262.7200000000003</v>
      </c>
      <c r="E245" s="104">
        <f t="shared" si="45"/>
        <v>5290.5099999999993</v>
      </c>
      <c r="F245" s="93">
        <f t="shared" si="1"/>
        <v>418.97728712620363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7394.34</v>
      </c>
      <c r="E246" s="104">
        <f t="shared" si="46"/>
        <v>5486.44</v>
      </c>
      <c r="F246" s="93">
        <f t="shared" si="1"/>
        <v>74.197832396129996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7394.34</v>
      </c>
      <c r="E247" s="247">
        <v>5486.44</v>
      </c>
      <c r="F247" s="93">
        <f t="shared" si="1"/>
        <v>74.197832396129996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6131.62</v>
      </c>
      <c r="E250" s="104">
        <f t="shared" si="47"/>
        <v>195.93</v>
      </c>
      <c r="F250" s="93">
        <f t="shared" si="1"/>
        <v>3.1954034985860185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6131.62</v>
      </c>
      <c r="E252" s="247">
        <v>195.93</v>
      </c>
      <c r="F252" s="93">
        <f t="shared" si="1"/>
        <v>3.1954034985860185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16692.849999999999</v>
      </c>
      <c r="E255" s="247">
        <v>1603.09</v>
      </c>
      <c r="F255" s="93">
        <f t="shared" si="1"/>
        <v>9.603452975375685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31462.75</v>
      </c>
      <c r="E259" s="104">
        <f t="shared" si="49"/>
        <v>11117.89</v>
      </c>
      <c r="F259" s="93">
        <f t="shared" si="1"/>
        <v>35.336675910401979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31462.75</v>
      </c>
      <c r="E260" s="248">
        <v>11117.89</v>
      </c>
      <c r="F260" s="97">
        <f t="shared" si="1"/>
        <v>35.336675910401979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16692.849999999999</v>
      </c>
      <c r="E265" s="247">
        <v>1603.09</v>
      </c>
      <c r="F265" s="93">
        <f t="shared" si="50"/>
        <v>9.603452975375685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2806.49</v>
      </c>
      <c r="E268" s="247">
        <v>1122.3599999999999</v>
      </c>
      <c r="F268" s="93">
        <f t="shared" si="50"/>
        <v>39.991590919618453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85513.06</v>
      </c>
      <c r="E288" s="247">
        <v>112906.54</v>
      </c>
      <c r="F288" s="93">
        <f t="shared" si="50"/>
        <v>132.03426470763645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7990.92</v>
      </c>
      <c r="E302" s="247">
        <v>727.7</v>
      </c>
      <c r="F302" s="93">
        <f t="shared" si="50"/>
        <v>9.1065859750817193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2" workbookViewId="0">
      <selection activeCell="B133" sqref="B13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1125249.53</v>
      </c>
      <c r="E114" s="81">
        <f t="shared" si="22"/>
        <v>1391251.7999999998</v>
      </c>
      <c r="F114" s="63">
        <f t="shared" si="1"/>
        <v>123.6394028975955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1076503.57</v>
      </c>
      <c r="E115" s="81">
        <f t="shared" si="23"/>
        <v>1341474.8899999999</v>
      </c>
      <c r="F115" s="63">
        <f t="shared" si="1"/>
        <v>124.61406793105199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1076503.57</v>
      </c>
      <c r="E117" s="249">
        <v>1341474.8899999999</v>
      </c>
      <c r="F117" s="63">
        <f t="shared" si="1"/>
        <v>124.61406793105199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48745.96</v>
      </c>
      <c r="E126" s="249">
        <v>49776.91</v>
      </c>
      <c r="F126" s="63">
        <f t="shared" si="1"/>
        <v>102.11494450001601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1125249.53</v>
      </c>
      <c r="E141" s="106">
        <f t="shared" si="28"/>
        <v>1391251.7999999998</v>
      </c>
      <c r="F141" s="82">
        <f t="shared" si="1"/>
        <v>123.6394028975955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7" sqref="E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35709.410000000003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35709.410000000003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35709.410000000003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35709.410000000003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9" workbookViewId="0">
      <selection activeCell="D102" sqref="D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85513.06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1451869.5299999998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19602.919999999998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1423249.44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1057150.96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224935.04000000001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497.96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115562.44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25103.040000000001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9017.17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1424476.0499999998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28873.79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1386585.0899999999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1041476.98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227564.71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492.42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115862.44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1188.54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9017.17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112906.54000000004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112906.54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1850.06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111056.48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26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10637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2025-01-23T10:41:42Z</cp:lastPrinted>
  <dcterms:created xsi:type="dcterms:W3CDTF">2022-04-01T05:14:30Z</dcterms:created>
  <dcterms:modified xsi:type="dcterms:W3CDTF">2025-01-24T09:29:52Z</dcterms:modified>
</cp:coreProperties>
</file>