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 Rade\Desktop\"/>
    </mc:Choice>
  </mc:AlternateContent>
  <bookViews>
    <workbookView xWindow="0" yWindow="0" windowWidth="28800" windowHeight="12435" activeTab="4"/>
  </bookViews>
  <sheets>
    <sheet name="SAŽETAK" sheetId="1" r:id="rId1"/>
    <sheet name="Prihodi i rashodi po ekon.klas." sheetId="8" r:id="rId2"/>
    <sheet name=" Prih.i rash prema izv.fin." sheetId="5" r:id="rId3"/>
    <sheet name="FUnkcijska klasifikacija" sheetId="6" r:id="rId4"/>
    <sheet name="Posebni dio" sheetId="1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8" l="1"/>
  <c r="H266" i="11" l="1"/>
  <c r="H261" i="11"/>
  <c r="H257" i="11"/>
  <c r="H256" i="11" s="1"/>
  <c r="H255" i="11" s="1"/>
  <c r="H251" i="11"/>
  <c r="H248" i="11"/>
  <c r="H247" i="11" s="1"/>
  <c r="H246" i="11" s="1"/>
  <c r="H241" i="11"/>
  <c r="H234" i="11"/>
  <c r="H228" i="11"/>
  <c r="H225" i="11"/>
  <c r="H222" i="11"/>
  <c r="H216" i="11"/>
  <c r="H209" i="11" s="1"/>
  <c r="H213" i="11"/>
  <c r="H201" i="11"/>
  <c r="H200" i="11" s="1"/>
  <c r="H196" i="11"/>
  <c r="J191" i="11"/>
  <c r="H191" i="11"/>
  <c r="H187" i="11"/>
  <c r="H183" i="11"/>
  <c r="H179" i="11"/>
  <c r="H174" i="11"/>
  <c r="H170" i="11"/>
  <c r="H165" i="11"/>
  <c r="H160" i="11"/>
  <c r="H156" i="11"/>
  <c r="H151" i="11"/>
  <c r="H147" i="11"/>
  <c r="H143" i="11"/>
  <c r="H139" i="11"/>
  <c r="H135" i="11"/>
  <c r="H129" i="11"/>
  <c r="H128" i="11" s="1"/>
  <c r="H120" i="11"/>
  <c r="H116" i="11"/>
  <c r="H113" i="11"/>
  <c r="H109" i="11"/>
  <c r="H105" i="11"/>
  <c r="H104" i="11"/>
  <c r="H101" i="11"/>
  <c r="H100" i="11" s="1"/>
  <c r="H84" i="11" s="1"/>
  <c r="H96" i="11"/>
  <c r="H92" i="11"/>
  <c r="H68" i="11"/>
  <c r="H57" i="11"/>
  <c r="H56" i="11" s="1"/>
  <c r="H52" i="11"/>
  <c r="H51" i="11" s="1"/>
  <c r="H50" i="11" s="1"/>
  <c r="H47" i="11"/>
  <c r="H43" i="11"/>
  <c r="H42" i="11" s="1"/>
  <c r="H41" i="11" s="1"/>
  <c r="K28" i="11"/>
  <c r="J28" i="11"/>
  <c r="I28" i="11"/>
  <c r="H23" i="11"/>
  <c r="H18" i="11"/>
  <c r="K16" i="11"/>
  <c r="L18" i="5"/>
  <c r="L13" i="5" s="1"/>
  <c r="K18" i="5"/>
  <c r="K13" i="5" s="1"/>
  <c r="L39" i="5"/>
  <c r="K39" i="5"/>
  <c r="H34" i="5"/>
  <c r="L34" i="5"/>
  <c r="K34" i="5"/>
  <c r="J34" i="5"/>
  <c r="I34" i="5"/>
  <c r="I21" i="5"/>
  <c r="J13" i="5"/>
  <c r="I13" i="5"/>
  <c r="N16" i="8"/>
  <c r="N15" i="8" s="1"/>
  <c r="N24" i="8"/>
  <c r="L24" i="8"/>
  <c r="L23" i="8" s="1"/>
  <c r="K24" i="8"/>
  <c r="K23" i="8" s="1"/>
  <c r="J24" i="8"/>
  <c r="J23" i="8" s="1"/>
  <c r="I24" i="8"/>
  <c r="I23" i="8" s="1"/>
  <c r="N23" i="8"/>
  <c r="L16" i="8"/>
  <c r="L15" i="8" s="1"/>
  <c r="H108" i="11" l="1"/>
  <c r="J16" i="1"/>
  <c r="I16" i="1"/>
  <c r="G16" i="1" l="1"/>
  <c r="G13" i="1"/>
</calcChain>
</file>

<file path=xl/sharedStrings.xml><?xml version="1.0" encoding="utf-8"?>
<sst xmlns="http://schemas.openxmlformats.org/spreadsheetml/2006/main" count="775" uniqueCount="279">
  <si>
    <t>OSNOVNA ŠKOLA VLADIMIRA NAZORA POTPIĆAN</t>
  </si>
  <si>
    <t>DUMBROVA 12, 52333 POTPIĆAN</t>
  </si>
  <si>
    <t>OIB: 14237019602</t>
  </si>
  <si>
    <t>I. OPĆI DIO</t>
  </si>
  <si>
    <t>A) SAŽETAK RAČUNA PRIHODA I RASHODA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</si>
  <si>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</si>
  <si>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</si>
  <si>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</si>
  <si>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</si>
  <si>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</si>
  <si>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</si>
  <si>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</si>
  <si>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</si>
  <si>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</si>
  <si>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</si>
  <si>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</si>
  <si>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</si>
  <si>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</si>
  <si>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+ NETO FINANCIRANJE</t>
  </si>
  <si>
    <r>
      <t xml:space="preserve">* Napomena: U Uputi o procesu prilagodbe poslovnih procesa subjekata opće države za poslovanje u euru iz lipnja 2022. dana je preporuka da u Općem dijelu proračuna sažetak Računa prihoda i rashoda i Računa financiranja bude iskazan dvojno, odnosno </t>
    </r>
    <r>
      <rPr>
        <b/>
        <i/>
        <u/>
        <sz val="8"/>
        <color indexed="8"/>
        <rFont val="Calibri"/>
        <family val="2"/>
        <charset val="238"/>
      </rPr>
      <t>u kunama i u eurima</t>
    </r>
    <r>
      <rPr>
        <b/>
        <i/>
        <sz val="8"/>
        <color indexed="8"/>
        <rFont val="Calibri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</si>
  <si>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</si>
  <si>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</si>
  <si>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Šifra</t>
  </si>
  <si>
    <t>Naziv</t>
  </si>
  <si>
    <r>
      <t xml:space="preserve">Promjena 
</t>
    </r>
    <r>
      <rPr>
        <sz val="8"/>
        <color indexed="8"/>
        <rFont val="Arial"/>
        <family val="2"/>
        <charset val="238"/>
      </rPr>
      <t>(%)</t>
    </r>
  </si>
  <si>
    <t>SVEUKUPNO PRIHODI</t>
  </si>
  <si>
    <t>POMOĆI IZ INOZEM. I OD SUBJEKATA UNUTAR OPĆEG PRORAČUNA</t>
  </si>
  <si>
    <t>PRIH.OD UPRAVN.I ADMIN.PRISTOJBI I PR.PO POSEB.PROPIS.I NAKN</t>
  </si>
  <si>
    <t>PRIHODI OD PRODAJE PROIZV.I ROBE TE PRUŽ.USL.I PRIH.OD DONAC</t>
  </si>
  <si>
    <t>PRIHODI IZ NADLEŽ.PRORAČUNA I OD HZZO-a TEMELJ.UGOVOR.OBVEZA</t>
  </si>
  <si>
    <t>SVEUKUPNO RASHODI</t>
  </si>
  <si>
    <t>RASHODI POSLOVANJA</t>
  </si>
  <si>
    <t>RASHODI ZA ZAPOSLENE</t>
  </si>
  <si>
    <t>MATERIJALNI RASHODI</t>
  </si>
  <si>
    <t>FINANCIJSKI RASHODI</t>
  </si>
  <si>
    <t>POMOĆI DANE U INOZEMSTVO I UNUTAR OPĆE DRŽAVE</t>
  </si>
  <si>
    <t>NAKN.GRAĐ.,KUĆANSTVIMA NA TEMELJ.OSIGURANJA I DR.NAKNADE</t>
  </si>
  <si>
    <t>OSTALI RASHODI</t>
  </si>
  <si>
    <t>RASHODI ZA NABAVU PROIZVEDENE DUGOTRAJNE IMOVINE</t>
  </si>
  <si>
    <t>Pozicija</t>
  </si>
  <si>
    <t>Izvor 1.</t>
  </si>
  <si>
    <t>Opći prihodi i primici</t>
  </si>
  <si>
    <t>Izvor 1.1.</t>
  </si>
  <si>
    <t>Nenamjenski prihodi i primici</t>
  </si>
  <si>
    <t>Izvor 3.</t>
  </si>
  <si>
    <t>Vlastiti prihodi</t>
  </si>
  <si>
    <t>Izvor 3.2.</t>
  </si>
  <si>
    <t>Vlastiti prihodi proračunskih korisnika</t>
  </si>
  <si>
    <t>Izvor 4.</t>
  </si>
  <si>
    <t>Prihodi za posebne namjene</t>
  </si>
  <si>
    <t>Izvor 4.7.</t>
  </si>
  <si>
    <t>Prihodi za posebne namjene za proračunske korisnike</t>
  </si>
  <si>
    <t>Izvor 4.8.</t>
  </si>
  <si>
    <t>Decentralizirana sredstva</t>
  </si>
  <si>
    <t>Izvor 5.</t>
  </si>
  <si>
    <t>Pomoći</t>
  </si>
  <si>
    <t>Izvor 5.1.</t>
  </si>
  <si>
    <t>Europska unija</t>
  </si>
  <si>
    <t>Izvor 5.2.</t>
  </si>
  <si>
    <t>Ministarstva i državne ustanove</t>
  </si>
  <si>
    <t>Izvor 5.3.</t>
  </si>
  <si>
    <t>Ministarstva i državne ustanove za proračunske korisnike</t>
  </si>
  <si>
    <t>Izvor 5.5.</t>
  </si>
  <si>
    <t>Gradovi i općine za proračunske korisnike</t>
  </si>
  <si>
    <t>Izvor 5.8.</t>
  </si>
  <si>
    <t>Ostale institucije za proračunske korisnike</t>
  </si>
  <si>
    <t>Izvor 6.</t>
  </si>
  <si>
    <t>Donacije</t>
  </si>
  <si>
    <t>Izvor 6.2.</t>
  </si>
  <si>
    <t>Donacije za proračunske korisnike</t>
  </si>
  <si>
    <t>Izvor 6.3.</t>
  </si>
  <si>
    <t>Donacije Zaklada "Hrvatska za djecu"</t>
  </si>
  <si>
    <t>Funkcijska 09</t>
  </si>
  <si>
    <t>OBRAZOVANJE</t>
  </si>
  <si>
    <t>Funkcijska 091</t>
  </si>
  <si>
    <t>PREDŠKOLSKO I OSNOVNO OBRAZOVANJE</t>
  </si>
  <si>
    <t>Razdjel 009</t>
  </si>
  <si>
    <t>UPRAVNI ODJEL ZA OBRAZOVANJE, SPORT I TEHNIČKU KULTURU</t>
  </si>
  <si>
    <t>Glava 00902</t>
  </si>
  <si>
    <t>OSNOVNOŠKOLSKE USTANOVE</t>
  </si>
  <si>
    <t>O.Š. VLADIMIRA NAZORA, POTPIĆAN</t>
  </si>
  <si>
    <t>Program A012101</t>
  </si>
  <si>
    <t>Redovna djelatnost osnovnih škola - minimalni standard</t>
  </si>
  <si>
    <t>Aktivnost A012101A210101</t>
  </si>
  <si>
    <t>Materijalni rashodi OŠ po kriterijima</t>
  </si>
  <si>
    <t>Aktivnost A012101A210102</t>
  </si>
  <si>
    <t>Materijalni rashodi OŠ po stvarnom trošku</t>
  </si>
  <si>
    <t>Aktivnost A012101A210103</t>
  </si>
  <si>
    <t>Materijalni rashodi OŠ po stvarnom trošku-drugi izvori</t>
  </si>
  <si>
    <t>Aktivnost A012101A210104</t>
  </si>
  <si>
    <t>Plaće i drugi rashodi za zaposlene osnovnih škola</t>
  </si>
  <si>
    <t>Program A012102</t>
  </si>
  <si>
    <t>Redovna djelatnost osnovnih škola - iznad standarda</t>
  </si>
  <si>
    <t>Aktivnost A012102A210201</t>
  </si>
  <si>
    <t>Materijalni rashodi OŠ po stvarnom trošku iznad standarda</t>
  </si>
  <si>
    <t>Program A012301</t>
  </si>
  <si>
    <t>Programi obrazovanja iznad standarda</t>
  </si>
  <si>
    <t>Aktivnost A012301A230102</t>
  </si>
  <si>
    <t>Županijska natjecanja</t>
  </si>
  <si>
    <t>Aktivnost A012301A230106</t>
  </si>
  <si>
    <t>Školska kuhinja</t>
  </si>
  <si>
    <t>Aktivnost A012301A230107</t>
  </si>
  <si>
    <t>Produženi boravak</t>
  </si>
  <si>
    <t>Aktivnost A012301A230115</t>
  </si>
  <si>
    <t>Ostali programi i projekti</t>
  </si>
  <si>
    <t>Aktivnost A012301A230116</t>
  </si>
  <si>
    <t>Školski list, časopisi i knjige</t>
  </si>
  <si>
    <t>Aktivnost A012301A230140</t>
  </si>
  <si>
    <t>Sufinanciranje redovne djelatnosti</t>
  </si>
  <si>
    <t>Aktivnost A012301A230147</t>
  </si>
  <si>
    <t>Volontarijat</t>
  </si>
  <si>
    <t>Aktivnost A012301A230163</t>
  </si>
  <si>
    <t>Izleti i terenska nastava</t>
  </si>
  <si>
    <t>Aktivnost A012301A230171</t>
  </si>
  <si>
    <t>Školska sportska društva</t>
  </si>
  <si>
    <t>Aktivnost A012301A230184</t>
  </si>
  <si>
    <t>Zavičajna nastava</t>
  </si>
  <si>
    <t>Aktivnost A012301A230197</t>
  </si>
  <si>
    <t>Projekt "Osiguranje prehrane djece u osnovnim školama"</t>
  </si>
  <si>
    <t>Aktivnost A012301A230199</t>
  </si>
  <si>
    <t>Školska shema</t>
  </si>
  <si>
    <t>Program A012302</t>
  </si>
  <si>
    <t>Aktivnost A012302A230202</t>
  </si>
  <si>
    <t>Građanski odgoj</t>
  </si>
  <si>
    <t>Aktivnost A012302A230203</t>
  </si>
  <si>
    <t>Medni dani</t>
  </si>
  <si>
    <t>Aktivnost A012302A230208</t>
  </si>
  <si>
    <t>Prehrana za učenike u OŠ</t>
  </si>
  <si>
    <t>Aktivnost A012302A230209</t>
  </si>
  <si>
    <t>Menstrualne higijenske potrepštine</t>
  </si>
  <si>
    <t>Aktivnost A012302K230206</t>
  </si>
  <si>
    <t>Projekt: FLAG</t>
  </si>
  <si>
    <t>Program A012401</t>
  </si>
  <si>
    <t>Investicijsko održavanje osnovnih škola</t>
  </si>
  <si>
    <t>Aktivnost A012401A240101</t>
  </si>
  <si>
    <t>Investicijsko održavanje OŠ -minimalni standard</t>
  </si>
  <si>
    <t>Program A012405</t>
  </si>
  <si>
    <t>Opremanje u osnovnim školama</t>
  </si>
  <si>
    <t>Aktivnost A012405K240501</t>
  </si>
  <si>
    <t>Školski namještaj i oprema</t>
  </si>
  <si>
    <t>Aktivnost A012405K240502</t>
  </si>
  <si>
    <t>Opremanje knjižnica</t>
  </si>
  <si>
    <t>Aktivnost A012405K240510</t>
  </si>
  <si>
    <t>Opremanje školskih kuhinja u OŠ</t>
  </si>
  <si>
    <t>Program A019211</t>
  </si>
  <si>
    <t>MOZAIK 5</t>
  </si>
  <si>
    <t>Aktivnost A019211T921101</t>
  </si>
  <si>
    <t>Provedba projekta MOZAIK 5</t>
  </si>
  <si>
    <t>Program A019212</t>
  </si>
  <si>
    <t>MOZAIK 6</t>
  </si>
  <si>
    <t>Aktivnost A019212T921201</t>
  </si>
  <si>
    <t>Provedba projekta MOZAIK 6</t>
  </si>
  <si>
    <t>Predsjednik školskog odbora:</t>
  </si>
  <si>
    <t>Dumbrova 12, 52333 POTPIĆAN</t>
  </si>
  <si>
    <t>FUN.KLASIFIKACIJA: 912 OSNOVNO OBRAZOVANJE</t>
  </si>
  <si>
    <t>ŠIFRA ŠKOLE: 10637 OŠ VLADIMIRA NAZORA</t>
  </si>
  <si>
    <t>Marina Rade</t>
  </si>
  <si>
    <t>DUMBROVA 12</t>
  </si>
  <si>
    <t>52333 POTPIĆAN</t>
  </si>
  <si>
    <t>GLAVA: 00902 OSNOVNOŠKOLSKE USTANOVE</t>
  </si>
  <si>
    <t>RAZDJEL: 009  UPRAVNI ODJEL ZA OBRAZOVANJE, SPORT I TEHNIČKU KULTURU</t>
  </si>
  <si>
    <t xml:space="preserve">VIŠAK / MANJAK IZ PRETHODNE(IH) GODINE KOJI ĆE SE RASPOREDITI / POKRITI                 </t>
  </si>
  <si>
    <t>Potpićan, 26.09.2024.</t>
  </si>
  <si>
    <t>Aktivnost A012302A230212</t>
  </si>
  <si>
    <t>Oxford digitalna knjižnica</t>
  </si>
  <si>
    <t>Program A019220</t>
  </si>
  <si>
    <t>MOZAIK 7</t>
  </si>
  <si>
    <t>Aktivnost A019220T922001</t>
  </si>
  <si>
    <t>Provedba projekta MOZAIK 7</t>
  </si>
  <si>
    <t>Plan 2025</t>
  </si>
  <si>
    <t>Plan 2024</t>
  </si>
  <si>
    <t>Izvršenje 2023</t>
  </si>
  <si>
    <t xml:space="preserve">Projekcija proračuna
                         za 2026.                          </t>
  </si>
  <si>
    <t xml:space="preserve">Projekcija proračuna
                     za 2027.                        </t>
  </si>
  <si>
    <t>EUR</t>
  </si>
  <si>
    <t xml:space="preserve"> FINANCIJSKI PLAN 2025.GOD. SA PROJEKCIJOM 2026-2027.GOD.</t>
  </si>
  <si>
    <t>Funkcijska 095</t>
  </si>
  <si>
    <t>OBRAZOVANJE KOJE SE NE MOŽE DEFINIRATI PO STUPNJU</t>
  </si>
  <si>
    <t>DODATNE USLUGE U OBRAZOVANJU</t>
  </si>
  <si>
    <t>Projekcija 2026</t>
  </si>
  <si>
    <t>Projekcija 2027</t>
  </si>
  <si>
    <t>KLASA: 400-01/24-01/04</t>
  </si>
  <si>
    <t>URBROJ: 2144-20-01-24-1</t>
  </si>
  <si>
    <t>Potpićan, __________.2024</t>
  </si>
  <si>
    <t>Izvršenje 2023.</t>
  </si>
  <si>
    <t>Plan 2024.</t>
  </si>
  <si>
    <t xml:space="preserve"> 6</t>
  </si>
  <si>
    <t xml:space="preserve"> 63</t>
  </si>
  <si>
    <t xml:space="preserve"> 65</t>
  </si>
  <si>
    <t xml:space="preserve"> 66</t>
  </si>
  <si>
    <t xml:space="preserve"> 67</t>
  </si>
  <si>
    <t>PRIHODI OD PRODAJE   PROIZVEDENE DUGOTRAJNE IMOVINE</t>
  </si>
  <si>
    <t xml:space="preserve"> 3</t>
  </si>
  <si>
    <t xml:space="preserve"> 31</t>
  </si>
  <si>
    <t xml:space="preserve"> 32</t>
  </si>
  <si>
    <t xml:space="preserve"> 34</t>
  </si>
  <si>
    <t xml:space="preserve"> 36</t>
  </si>
  <si>
    <t xml:space="preserve"> 37</t>
  </si>
  <si>
    <t xml:space="preserve"> 38</t>
  </si>
  <si>
    <t xml:space="preserve"> 4</t>
  </si>
  <si>
    <t xml:space="preserve"> 42</t>
  </si>
  <si>
    <t xml:space="preserve">          PRENESENI VIŠAK PRIHODA  KORIŠTEN ZA POKRIĆE RASHODA</t>
  </si>
  <si>
    <t>VLASTITI PRIHODI</t>
  </si>
  <si>
    <t>VIŠAK PRIHODA POSLOVANJA</t>
  </si>
  <si>
    <t>Potpićan, _____________,2024.</t>
  </si>
  <si>
    <t>Predsjednica školskog odbora:</t>
  </si>
  <si>
    <t>PLAN 2024.</t>
  </si>
  <si>
    <t>PLAN 2025</t>
  </si>
  <si>
    <t>PROJEKCIJA 2026</t>
  </si>
  <si>
    <t>PROJEKCIJA 2027</t>
  </si>
  <si>
    <t>Izvor 5.9</t>
  </si>
  <si>
    <t>Rezultat višak pomoći</t>
  </si>
  <si>
    <t>Izvor 6.9</t>
  </si>
  <si>
    <t>Rezultat višak donacije</t>
  </si>
  <si>
    <t>Izvor 7.</t>
  </si>
  <si>
    <t>Prihod od prodaje nefinancijske imovine</t>
  </si>
  <si>
    <t>Izvor 7.2.</t>
  </si>
  <si>
    <t>IZVRŠENJE 2023</t>
  </si>
  <si>
    <t>PRIHODI I RASHODI PREMA IZVORIMA FINANCIRANJA FINANCIJSKOG PLANA ZA 2025.GODINU S PROJEKCIJOM ZA 2026.I 2027.GODINU</t>
  </si>
  <si>
    <t xml:space="preserve">               Marina Rade</t>
  </si>
  <si>
    <t>Plan za 2024.</t>
  </si>
  <si>
    <t>Tekući plan za  2025.</t>
  </si>
  <si>
    <t>Projekcija 2026.</t>
  </si>
  <si>
    <t>Projekcija  2027.</t>
  </si>
  <si>
    <t>Izvor 4.8.005</t>
  </si>
  <si>
    <t>Decentralizirana sredstva za osnovne škole</t>
  </si>
  <si>
    <t>Izvor 3.2.300</t>
  </si>
  <si>
    <t>Vlastiti prihodi osnovnih škola</t>
  </si>
  <si>
    <t>Izvor 5.3.082</t>
  </si>
  <si>
    <t>Ministarstvo znanosti i obrazovanja za proračunske korisnike</t>
  </si>
  <si>
    <t>Izvor 6.2.300</t>
  </si>
  <si>
    <t>Donacije za osnovne škole</t>
  </si>
  <si>
    <t>Izvor 93</t>
  </si>
  <si>
    <t>Rezultat višak- donacije</t>
  </si>
  <si>
    <t>Izvor 1.1.001</t>
  </si>
  <si>
    <t>Izvor 5.8.300</t>
  </si>
  <si>
    <t>Ostale institucije za osnovne škole</t>
  </si>
  <si>
    <t>Izvor 5.8.800</t>
  </si>
  <si>
    <t>Proračunski korisnici za proračunske korisnike</t>
  </si>
  <si>
    <t>Izvor 4.7.300</t>
  </si>
  <si>
    <t>Prihodi za posebne namjene za osnovne škole</t>
  </si>
  <si>
    <t>Izvor 5.5.047</t>
  </si>
  <si>
    <t>Općina Cerovlje za proračunske korisnike</t>
  </si>
  <si>
    <t>Izvor 5.5.132</t>
  </si>
  <si>
    <t>Općina Gračišće za proračunskog korisnika</t>
  </si>
  <si>
    <t>Izvor 5.5.217</t>
  </si>
  <si>
    <t>Općina Kršan za proračunske korisnike</t>
  </si>
  <si>
    <t>Izvor 5.5.330</t>
  </si>
  <si>
    <t>Općina Pićan za proračunske korisnike</t>
  </si>
  <si>
    <t>Izvor 6.2.001</t>
  </si>
  <si>
    <t>Osiguravajuća društva za proračunske korisnike</t>
  </si>
  <si>
    <t>Izvor 6.3.000</t>
  </si>
  <si>
    <t>Zaklada "Hrvatska za djecu"</t>
  </si>
  <si>
    <t>Izvor 5.3.060</t>
  </si>
  <si>
    <t>Ministarstvo poljoprivrede za proračunske korisnike</t>
  </si>
  <si>
    <t>Aktivnost A012302A230207</t>
  </si>
  <si>
    <t>Pripravništvo</t>
  </si>
  <si>
    <t>Izvor 5.3.102</t>
  </si>
  <si>
    <t>Ministarstvo rada, mirovinskog sustava, obitelji i socijalne</t>
  </si>
  <si>
    <t>Aktivnost A012302A230219</t>
  </si>
  <si>
    <t>Uzorkovanje vode i procjena rizika</t>
  </si>
  <si>
    <t>Izvor 5.1.008</t>
  </si>
  <si>
    <t>Prihodi od škola za EU projekte</t>
  </si>
  <si>
    <t>Izvor 4.8.011</t>
  </si>
  <si>
    <t>Decentralizirana sredstva prethodne godine-školstvo</t>
  </si>
  <si>
    <t>Izvor 4.8.006</t>
  </si>
  <si>
    <t>Decentralizirana sredstva za kapitalno za osnovne škole</t>
  </si>
  <si>
    <t>Izvor 5.2.082</t>
  </si>
  <si>
    <t>Ministarstvo znanosti i obrazovanja za projekte IŽ</t>
  </si>
  <si>
    <t>Izvor 5.1.100</t>
  </si>
  <si>
    <t>Strukturni fondovi EU</t>
  </si>
  <si>
    <t>Šifra škole 10637</t>
  </si>
  <si>
    <t xml:space="preserve">                                                               RASHODI I IZDACI  PREMA PRORAČUNSKOJ KLASIFIKACIJI</t>
  </si>
  <si>
    <r>
      <t xml:space="preserve">                                                                                                                                </t>
    </r>
    <r>
      <rPr>
        <b/>
        <sz val="12"/>
        <color theme="1"/>
        <rFont val="Arial"/>
        <family val="2"/>
        <charset val="238"/>
      </rPr>
      <t xml:space="preserve">   II. POSEBNI DIO</t>
    </r>
  </si>
  <si>
    <t>Dumbrova 12, 52232 Potpićan</t>
  </si>
  <si>
    <t>URBROJ: 2144-20-01-24-01</t>
  </si>
  <si>
    <t>PRIHODI I RASHODI PO EKONOMSKOJ KLASIFIKACIJI   PLANA PRORAČUNA ZA 2025.GOD. SA PROJEKCIJOM ZA 2026 I 2027.GODINU.</t>
  </si>
  <si>
    <t>RASHODI PREMA FUNKCIJSKOJ KLASIFIKACIJI   PLANA PRORAČUNA ZA 2025.GODINU SA PROJEKCIJOM ZA 2026.GOD. I 2027.GOD.</t>
  </si>
  <si>
    <t xml:space="preserve">                                       PLAN PRORAČUNA ZA 2025.GOD. SA PROJEKCIJOM ZA 2026. I 2027.GODINU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</si>
</sst>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[$-1041A]#,##0.00;\-#,##0.00"/>
    <numFmt numFmtId="165" formatCode="#,##0.00_ ;\-#,##0.00\ 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8"/>
      <color indexed="8"/>
      <name val="Calibri"/>
      <family val="2"/>
      <charset val="238"/>
      <scheme val="minor"/>
    </font>
    <font>
      <b/>
      <i/>
      <u/>
      <sz val="8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i/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.9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indexed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color indexed="16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1"/>
        <bgColor indexed="0"/>
      </patternFill>
    </fill>
    <fill>
      <patternFill patternType="solid">
        <fgColor theme="6" tint="0.7999816888943144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5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2" xfId="0" quotePrefix="1" applyFont="1" applyBorder="1" applyAlignment="1">
      <alignment horizontal="left" wrapText="1"/>
    </xf>
    <xf numFmtId="0" fontId="5" fillId="0" borderId="3" xfId="0" quotePrefix="1" applyFont="1" applyBorder="1" applyAlignment="1">
      <alignment horizontal="left" wrapText="1"/>
    </xf>
    <xf numFmtId="0" fontId="5" fillId="0" borderId="3" xfId="0" quotePrefix="1" applyFont="1" applyBorder="1" applyAlignment="1">
      <alignment horizontal="center" wrapText="1"/>
    </xf>
    <xf numFmtId="0" fontId="5" fillId="0" borderId="3" xfId="0" quotePrefix="1" applyNumberFormat="1" applyFont="1" applyFill="1" applyBorder="1" applyAlignment="1" applyProtection="1">
      <alignment horizontal="left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3" fontId="5" fillId="3" borderId="4" xfId="0" applyNumberFormat="1" applyFont="1" applyFill="1" applyBorder="1" applyAlignment="1">
      <alignment horizontal="right"/>
    </xf>
    <xf numFmtId="43" fontId="5" fillId="3" borderId="4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vertical="center"/>
    </xf>
    <xf numFmtId="0" fontId="7" fillId="0" borderId="3" xfId="0" applyNumberFormat="1" applyFont="1" applyFill="1" applyBorder="1" applyAlignment="1" applyProtection="1">
      <alignment vertical="center"/>
    </xf>
    <xf numFmtId="3" fontId="5" fillId="0" borderId="4" xfId="0" applyNumberFormat="1" applyFont="1" applyFill="1" applyBorder="1" applyAlignment="1">
      <alignment horizontal="right"/>
    </xf>
    <xf numFmtId="43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/>
    </xf>
    <xf numFmtId="0" fontId="6" fillId="0" borderId="2" xfId="0" quotePrefix="1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 applyProtection="1">
      <alignment vertical="center"/>
    </xf>
    <xf numFmtId="3" fontId="5" fillId="0" borderId="4" xfId="0" applyNumberFormat="1" applyFont="1" applyBorder="1" applyAlignment="1">
      <alignment horizontal="right"/>
    </xf>
    <xf numFmtId="43" fontId="5" fillId="0" borderId="4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3" fontId="5" fillId="3" borderId="4" xfId="0" applyNumberFormat="1" applyFont="1" applyFill="1" applyBorder="1" applyAlignment="1"/>
    <xf numFmtId="3" fontId="5" fillId="3" borderId="4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5" fillId="0" borderId="0" xfId="0" quotePrefix="1" applyNumberFormat="1" applyFont="1" applyFill="1" applyBorder="1" applyAlignment="1" applyProtection="1">
      <alignment horizontal="center" vertical="center" wrapText="1"/>
    </xf>
    <xf numFmtId="3" fontId="5" fillId="4" borderId="2" xfId="0" quotePrefix="1" applyNumberFormat="1" applyFont="1" applyFill="1" applyBorder="1" applyAlignment="1">
      <alignment horizontal="right"/>
    </xf>
    <xf numFmtId="3" fontId="5" fillId="4" borderId="4" xfId="0" applyNumberFormat="1" applyFont="1" applyFill="1" applyBorder="1" applyAlignment="1" applyProtection="1">
      <alignment horizontal="right" wrapText="1"/>
    </xf>
    <xf numFmtId="3" fontId="5" fillId="3" borderId="2" xfId="0" quotePrefix="1" applyNumberFormat="1" applyFont="1" applyFill="1" applyBorder="1" applyAlignment="1">
      <alignment horizontal="right"/>
    </xf>
    <xf numFmtId="43" fontId="5" fillId="3" borderId="2" xfId="0" quotePrefix="1" applyNumberFormat="1" applyFont="1" applyFill="1" applyBorder="1" applyAlignment="1">
      <alignment horizontal="right"/>
    </xf>
    <xf numFmtId="0" fontId="7" fillId="0" borderId="0" xfId="0" applyFont="1"/>
    <xf numFmtId="0" fontId="6" fillId="0" borderId="0" xfId="0" quotePrefix="1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13" fillId="0" borderId="0" xfId="0" applyFont="1" applyAlignment="1"/>
    <xf numFmtId="0" fontId="15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/>
    <xf numFmtId="0" fontId="16" fillId="0" borderId="0" xfId="0" applyFont="1" applyAlignment="1" applyProtection="1">
      <alignment vertical="top" readingOrder="1"/>
      <protection locked="0"/>
    </xf>
    <xf numFmtId="0" fontId="2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1" fillId="7" borderId="3" xfId="0" applyFont="1" applyFill="1" applyBorder="1" applyAlignment="1" applyProtection="1">
      <alignment horizontal="center" vertical="top" wrapText="1" readingOrder="1"/>
      <protection locked="0"/>
    </xf>
    <xf numFmtId="0" fontId="25" fillId="8" borderId="3" xfId="0" applyFont="1" applyFill="1" applyBorder="1" applyAlignment="1">
      <alignment horizontal="center" vertical="top" wrapText="1"/>
    </xf>
    <xf numFmtId="0" fontId="19" fillId="9" borderId="6" xfId="0" applyFont="1" applyFill="1" applyBorder="1" applyAlignment="1" applyProtection="1">
      <alignment vertical="top" wrapText="1" readingOrder="1"/>
      <protection locked="0"/>
    </xf>
    <xf numFmtId="0" fontId="14" fillId="0" borderId="0" xfId="0" applyFont="1" applyAlignment="1" applyProtection="1">
      <alignment vertical="top" readingOrder="1"/>
      <protection locked="0"/>
    </xf>
    <xf numFmtId="0" fontId="27" fillId="2" borderId="0" xfId="0" applyFont="1" applyFill="1" applyAlignment="1"/>
    <xf numFmtId="0" fontId="27" fillId="2" borderId="0" xfId="0" applyNumberFormat="1" applyFont="1" applyFill="1" applyBorder="1" applyAlignment="1" applyProtection="1">
      <alignment vertical="center"/>
    </xf>
    <xf numFmtId="0" fontId="0" fillId="0" borderId="0" xfId="0" applyBorder="1"/>
    <xf numFmtId="4" fontId="25" fillId="10" borderId="6" xfId="0" applyNumberFormat="1" applyFont="1" applyFill="1" applyBorder="1" applyAlignment="1">
      <alignment vertical="top"/>
    </xf>
    <xf numFmtId="0" fontId="0" fillId="0" borderId="0" xfId="0" applyAlignment="1">
      <alignment horizontal="center"/>
    </xf>
    <xf numFmtId="0" fontId="21" fillId="5" borderId="0" xfId="0" applyFont="1" applyFill="1" applyBorder="1" applyAlignment="1" applyProtection="1">
      <alignment horizontal="left" vertical="top" wrapText="1" readingOrder="1"/>
      <protection locked="0"/>
    </xf>
    <xf numFmtId="0" fontId="0" fillId="0" borderId="0" xfId="0"/>
    <xf numFmtId="0" fontId="1" fillId="0" borderId="0" xfId="0" applyFont="1" applyAlignment="1" applyProtection="1">
      <alignment vertical="top" readingOrder="1"/>
      <protection locked="0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9" fillId="6" borderId="0" xfId="0" applyFont="1" applyFill="1" applyBorder="1" applyAlignment="1" applyProtection="1">
      <alignment horizontal="left" vertical="top" wrapText="1" readingOrder="1"/>
      <protection locked="0"/>
    </xf>
    <xf numFmtId="0" fontId="21" fillId="5" borderId="0" xfId="0" applyFont="1" applyFill="1" applyBorder="1" applyAlignment="1" applyProtection="1">
      <alignment horizontal="left" vertical="top" wrapText="1" readingOrder="1"/>
      <protection locked="0"/>
    </xf>
    <xf numFmtId="0" fontId="20" fillId="2" borderId="0" xfId="0" applyFont="1" applyFill="1"/>
    <xf numFmtId="0" fontId="0" fillId="0" borderId="0" xfId="0"/>
    <xf numFmtId="0" fontId="19" fillId="6" borderId="4" xfId="0" applyFont="1" applyFill="1" applyBorder="1" applyAlignment="1" applyProtection="1">
      <alignment vertical="top" wrapText="1" readingOrder="1"/>
      <protection locked="0"/>
    </xf>
    <xf numFmtId="4" fontId="25" fillId="2" borderId="4" xfId="0" applyNumberFormat="1" applyFont="1" applyFill="1" applyBorder="1" applyAlignment="1">
      <alignment vertical="top"/>
    </xf>
    <xf numFmtId="0" fontId="21" fillId="6" borderId="4" xfId="0" applyFont="1" applyFill="1" applyBorder="1" applyAlignment="1" applyProtection="1">
      <alignment vertical="top" wrapText="1" readingOrder="1"/>
      <protection locked="0"/>
    </xf>
    <xf numFmtId="164" fontId="21" fillId="6" borderId="4" xfId="0" applyNumberFormat="1" applyFont="1" applyFill="1" applyBorder="1" applyAlignment="1" applyProtection="1">
      <alignment horizontal="center" vertical="top" wrapText="1" readingOrder="1"/>
      <protection locked="0"/>
    </xf>
    <xf numFmtId="0" fontId="20" fillId="2" borderId="4" xfId="0" applyFont="1" applyFill="1" applyBorder="1" applyAlignment="1">
      <alignment horizontal="center"/>
    </xf>
    <xf numFmtId="43" fontId="19" fillId="2" borderId="4" xfId="0" applyNumberFormat="1" applyFont="1" applyFill="1" applyBorder="1" applyAlignment="1">
      <alignment horizontal="right" vertical="top" wrapText="1"/>
    </xf>
    <xf numFmtId="0" fontId="17" fillId="5" borderId="7" xfId="0" applyFont="1" applyFill="1" applyBorder="1" applyAlignment="1" applyProtection="1">
      <alignment horizontal="center" vertical="top" wrapText="1" readingOrder="1"/>
      <protection locked="0"/>
    </xf>
    <xf numFmtId="0" fontId="17" fillId="5" borderId="7" xfId="0" applyFont="1" applyFill="1" applyBorder="1" applyAlignment="1" applyProtection="1">
      <alignment horizontal="right" vertical="top" wrapText="1" readingOrder="1"/>
      <protection locked="0"/>
    </xf>
    <xf numFmtId="164" fontId="28" fillId="11" borderId="10" xfId="0" applyNumberFormat="1" applyFont="1" applyFill="1" applyBorder="1" applyAlignment="1" applyProtection="1">
      <alignment horizontal="right" vertical="top" wrapText="1" readingOrder="1"/>
      <protection locked="0"/>
    </xf>
    <xf numFmtId="164" fontId="28" fillId="11" borderId="12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12" xfId="0" applyBorder="1"/>
    <xf numFmtId="164" fontId="28" fillId="11" borderId="13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16" borderId="11" xfId="0" applyFill="1" applyBorder="1"/>
    <xf numFmtId="0" fontId="0" fillId="16" borderId="1" xfId="0" applyFill="1" applyBorder="1"/>
    <xf numFmtId="0" fontId="19" fillId="6" borderId="8" xfId="0" applyFont="1" applyFill="1" applyBorder="1" applyAlignment="1" applyProtection="1">
      <alignment vertical="top" wrapText="1" readingOrder="1"/>
      <protection locked="0"/>
    </xf>
    <xf numFmtId="0" fontId="19" fillId="6" borderId="9" xfId="0" applyFont="1" applyFill="1" applyBorder="1" applyAlignment="1" applyProtection="1">
      <alignment vertical="top" wrapText="1" readingOrder="1"/>
      <protection locked="0"/>
    </xf>
    <xf numFmtId="164" fontId="19" fillId="6" borderId="0" xfId="0" applyNumberFormat="1" applyFont="1" applyFill="1" applyBorder="1" applyAlignment="1" applyProtection="1">
      <alignment horizontal="right" vertical="top" wrapText="1" readingOrder="1"/>
      <protection locked="0"/>
    </xf>
    <xf numFmtId="164" fontId="19" fillId="6" borderId="10" xfId="0" applyNumberFormat="1" applyFont="1" applyFill="1" applyBorder="1" applyAlignment="1" applyProtection="1">
      <alignment horizontal="right" vertical="top" wrapText="1" readingOrder="1"/>
      <protection locked="0"/>
    </xf>
    <xf numFmtId="0" fontId="19" fillId="6" borderId="11" xfId="0" applyFont="1" applyFill="1" applyBorder="1" applyAlignment="1" applyProtection="1">
      <alignment vertical="top" wrapText="1" readingOrder="1"/>
      <protection locked="0"/>
    </xf>
    <xf numFmtId="0" fontId="19" fillId="6" borderId="1" xfId="0" applyFont="1" applyFill="1" applyBorder="1" applyAlignment="1" applyProtection="1">
      <alignment horizontal="left" vertical="top" wrapText="1" readingOrder="1"/>
      <protection locked="0"/>
    </xf>
    <xf numFmtId="164" fontId="19" fillId="6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9" fillId="6" borderId="12" xfId="0" applyNumberFormat="1" applyFont="1" applyFill="1" applyBorder="1" applyAlignment="1" applyProtection="1">
      <alignment horizontal="right" vertical="top" wrapText="1" readingOrder="1"/>
      <protection locked="0"/>
    </xf>
    <xf numFmtId="0" fontId="19" fillId="11" borderId="8" xfId="0" applyFont="1" applyFill="1" applyBorder="1" applyAlignment="1" applyProtection="1">
      <alignment vertical="top" wrapText="1" readingOrder="1"/>
      <protection locked="0"/>
    </xf>
    <xf numFmtId="164" fontId="19" fillId="11" borderId="6" xfId="0" applyNumberFormat="1" applyFont="1" applyFill="1" applyBorder="1" applyAlignment="1" applyProtection="1">
      <alignment horizontal="right" vertical="top" readingOrder="1"/>
      <protection locked="0"/>
    </xf>
    <xf numFmtId="164" fontId="19" fillId="11" borderId="6" xfId="0" applyNumberFormat="1" applyFont="1" applyFill="1" applyBorder="1" applyAlignment="1" applyProtection="1">
      <alignment horizontal="right" vertical="top" wrapText="1" readingOrder="1"/>
      <protection locked="0"/>
    </xf>
    <xf numFmtId="0" fontId="17" fillId="5" borderId="7" xfId="0" applyFont="1" applyFill="1" applyBorder="1" applyAlignment="1" applyProtection="1">
      <alignment horizontal="left" vertical="center" wrapText="1" readingOrder="1"/>
      <protection locked="0"/>
    </xf>
    <xf numFmtId="0" fontId="17" fillId="5" borderId="7" xfId="0" applyFont="1" applyFill="1" applyBorder="1" applyAlignment="1" applyProtection="1">
      <alignment horizontal="right" vertical="center" wrapText="1" readingOrder="1"/>
      <protection locked="0"/>
    </xf>
    <xf numFmtId="43" fontId="0" fillId="0" borderId="0" xfId="0" applyNumberFormat="1"/>
    <xf numFmtId="0" fontId="0" fillId="0" borderId="14" xfId="0" applyBorder="1"/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14" borderId="17" xfId="0" applyFill="1" applyBorder="1"/>
    <xf numFmtId="0" fontId="0" fillId="14" borderId="18" xfId="0" applyFill="1" applyBorder="1"/>
    <xf numFmtId="43" fontId="0" fillId="14" borderId="18" xfId="0" applyNumberFormat="1" applyFill="1" applyBorder="1"/>
    <xf numFmtId="43" fontId="0" fillId="14" borderId="19" xfId="0" applyNumberFormat="1" applyFill="1" applyBorder="1"/>
    <xf numFmtId="0" fontId="0" fillId="0" borderId="20" xfId="0" applyBorder="1"/>
    <xf numFmtId="43" fontId="0" fillId="0" borderId="0" xfId="0" applyNumberFormat="1" applyBorder="1"/>
    <xf numFmtId="43" fontId="0" fillId="0" borderId="21" xfId="0" applyNumberFormat="1" applyBorder="1"/>
    <xf numFmtId="0" fontId="0" fillId="0" borderId="0" xfId="0" applyBorder="1" applyAlignment="1">
      <alignment vertical="center"/>
    </xf>
    <xf numFmtId="43" fontId="0" fillId="2" borderId="0" xfId="0" applyNumberFormat="1" applyFill="1" applyBorder="1"/>
    <xf numFmtId="0" fontId="0" fillId="14" borderId="20" xfId="0" applyFill="1" applyBorder="1"/>
    <xf numFmtId="0" fontId="0" fillId="14" borderId="0" xfId="0" applyFill="1" applyBorder="1"/>
    <xf numFmtId="43" fontId="0" fillId="14" borderId="0" xfId="0" applyNumberFormat="1" applyFill="1" applyBorder="1"/>
    <xf numFmtId="43" fontId="0" fillId="14" borderId="21" xfId="0" applyNumberFormat="1" applyFill="1" applyBorder="1"/>
    <xf numFmtId="0" fontId="0" fillId="0" borderId="22" xfId="0" applyBorder="1"/>
    <xf numFmtId="0" fontId="0" fillId="0" borderId="23" xfId="0" applyBorder="1"/>
    <xf numFmtId="43" fontId="0" fillId="0" borderId="23" xfId="0" applyNumberFormat="1" applyBorder="1"/>
    <xf numFmtId="43" fontId="0" fillId="0" borderId="24" xfId="0" applyNumberFormat="1" applyBorder="1"/>
    <xf numFmtId="0" fontId="32" fillId="17" borderId="0" xfId="0" applyFont="1" applyFill="1" applyAlignment="1" applyProtection="1">
      <alignment vertical="top" wrapText="1" readingOrder="1"/>
      <protection locked="0"/>
    </xf>
    <xf numFmtId="164" fontId="32" fillId="17" borderId="0" xfId="0" applyNumberFormat="1" applyFont="1" applyFill="1" applyAlignment="1" applyProtection="1">
      <alignment horizontal="right" vertical="top" wrapText="1" readingOrder="1"/>
      <protection locked="0"/>
    </xf>
    <xf numFmtId="0" fontId="19" fillId="6" borderId="0" xfId="0" applyFont="1" applyFill="1" applyAlignment="1" applyProtection="1">
      <alignment vertical="top" wrapText="1" readingOrder="1"/>
      <protection locked="0"/>
    </xf>
    <xf numFmtId="164" fontId="19" fillId="6" borderId="0" xfId="0" applyNumberFormat="1" applyFont="1" applyFill="1" applyAlignment="1" applyProtection="1">
      <alignment horizontal="right" vertical="top" wrapText="1" readingOrder="1"/>
      <protection locked="0"/>
    </xf>
    <xf numFmtId="0" fontId="19" fillId="9" borderId="0" xfId="0" applyFont="1" applyFill="1" applyAlignment="1" applyProtection="1">
      <alignment vertical="top" wrapText="1" readingOrder="1"/>
      <protection locked="0"/>
    </xf>
    <xf numFmtId="0" fontId="19" fillId="12" borderId="0" xfId="0" applyFont="1" applyFill="1" applyAlignment="1" applyProtection="1">
      <alignment vertical="top" wrapText="1" readingOrder="1"/>
      <protection locked="0"/>
    </xf>
    <xf numFmtId="164" fontId="19" fillId="12" borderId="0" xfId="0" applyNumberFormat="1" applyFont="1" applyFill="1" applyAlignment="1" applyProtection="1">
      <alignment horizontal="right" vertical="top" wrapText="1" readingOrder="1"/>
      <protection locked="0"/>
    </xf>
    <xf numFmtId="0" fontId="19" fillId="19" borderId="0" xfId="0" applyFont="1" applyFill="1" applyAlignment="1" applyProtection="1">
      <alignment vertical="top" wrapText="1" readingOrder="1"/>
      <protection locked="0"/>
    </xf>
    <xf numFmtId="164" fontId="19" fillId="19" borderId="0" xfId="0" applyNumberFormat="1" applyFont="1" applyFill="1" applyAlignment="1" applyProtection="1">
      <alignment horizontal="right" vertical="top" wrapText="1" readingOrder="1"/>
      <protection locked="0"/>
    </xf>
    <xf numFmtId="0" fontId="19" fillId="20" borderId="0" xfId="0" applyFont="1" applyFill="1" applyAlignment="1" applyProtection="1">
      <alignment vertical="center" wrapText="1" readingOrder="1"/>
      <protection locked="0"/>
    </xf>
    <xf numFmtId="164" fontId="19" fillId="20" borderId="0" xfId="0" applyNumberFormat="1" applyFont="1" applyFill="1" applyAlignment="1" applyProtection="1">
      <alignment horizontal="right" vertical="center" wrapText="1" readingOrder="1"/>
      <protection locked="0"/>
    </xf>
    <xf numFmtId="0" fontId="19" fillId="20" borderId="0" xfId="0" applyFont="1" applyFill="1" applyAlignment="1" applyProtection="1">
      <alignment vertical="top" wrapText="1" readingOrder="1"/>
      <protection locked="0"/>
    </xf>
    <xf numFmtId="164" fontId="19" fillId="20" borderId="0" xfId="0" applyNumberFormat="1" applyFont="1" applyFill="1" applyAlignment="1" applyProtection="1">
      <alignment horizontal="right" vertical="top" wrapText="1" readingOrder="1"/>
      <protection locked="0"/>
    </xf>
    <xf numFmtId="0" fontId="19" fillId="17" borderId="0" xfId="0" applyFont="1" applyFill="1" applyAlignment="1" applyProtection="1">
      <alignment vertical="top" wrapText="1" readingOrder="1"/>
      <protection locked="0"/>
    </xf>
    <xf numFmtId="164" fontId="19" fillId="17" borderId="0" xfId="0" applyNumberFormat="1" applyFont="1" applyFill="1" applyAlignment="1" applyProtection="1">
      <alignment horizontal="right" vertical="top" wrapText="1" readingOrder="1"/>
      <protection locked="0"/>
    </xf>
    <xf numFmtId="0" fontId="19" fillId="6" borderId="0" xfId="0" applyFont="1" applyFill="1" applyBorder="1" applyAlignment="1" applyProtection="1">
      <alignment horizontal="left" vertical="top" wrapText="1" readingOrder="1"/>
      <protection locked="0"/>
    </xf>
    <xf numFmtId="0" fontId="19" fillId="6" borderId="1" xfId="0" applyFont="1" applyFill="1" applyBorder="1" applyAlignment="1" applyProtection="1">
      <alignment horizontal="left" vertical="top" wrapText="1" readingOrder="1"/>
      <protection locked="0"/>
    </xf>
    <xf numFmtId="0" fontId="19" fillId="6" borderId="0" xfId="0" applyFont="1" applyFill="1" applyBorder="1" applyAlignment="1" applyProtection="1">
      <alignment vertical="top" wrapText="1" readingOrder="1"/>
      <protection locked="0"/>
    </xf>
    <xf numFmtId="164" fontId="19" fillId="6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19" fillId="6" borderId="6" xfId="0" applyFont="1" applyFill="1" applyBorder="1" applyAlignment="1" applyProtection="1">
      <alignment vertical="top" wrapText="1" readingOrder="1"/>
      <protection locked="0"/>
    </xf>
    <xf numFmtId="164" fontId="19" fillId="6" borderId="6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0" xfId="0"/>
    <xf numFmtId="0" fontId="19" fillId="20" borderId="0" xfId="0" applyFont="1" applyFill="1" applyAlignment="1" applyProtection="1">
      <alignment vertical="top" wrapText="1" readingOrder="1"/>
      <protection locked="0"/>
    </xf>
    <xf numFmtId="164" fontId="19" fillId="20" borderId="0" xfId="0" applyNumberFormat="1" applyFont="1" applyFill="1" applyAlignment="1" applyProtection="1">
      <alignment horizontal="right" vertical="top" wrapText="1" readingOrder="1"/>
      <protection locked="0"/>
    </xf>
    <xf numFmtId="164" fontId="19" fillId="17" borderId="0" xfId="0" applyNumberFormat="1" applyFont="1" applyFill="1" applyAlignment="1" applyProtection="1">
      <alignment horizontal="right" vertical="top" wrapText="1" readingOrder="1"/>
      <protection locked="0"/>
    </xf>
    <xf numFmtId="0" fontId="19" fillId="17" borderId="0" xfId="0" applyFont="1" applyFill="1" applyAlignment="1" applyProtection="1">
      <alignment vertical="top" wrapText="1" readingOrder="1"/>
      <protection locked="0"/>
    </xf>
    <xf numFmtId="0" fontId="19" fillId="22" borderId="0" xfId="0" applyFont="1" applyFill="1" applyAlignment="1" applyProtection="1">
      <alignment vertical="top" wrapText="1" readingOrder="1"/>
      <protection locked="0"/>
    </xf>
    <xf numFmtId="164" fontId="19" fillId="22" borderId="0" xfId="0" applyNumberFormat="1" applyFont="1" applyFill="1" applyAlignment="1" applyProtection="1">
      <alignment horizontal="right" vertical="top" wrapText="1" readingOrder="1"/>
      <protection locked="0"/>
    </xf>
    <xf numFmtId="164" fontId="19" fillId="9" borderId="0" xfId="0" applyNumberFormat="1" applyFont="1" applyFill="1" applyAlignment="1" applyProtection="1">
      <alignment horizontal="right" vertical="center" wrapText="1" readingOrder="1"/>
      <protection locked="0"/>
    </xf>
    <xf numFmtId="0" fontId="19" fillId="7" borderId="0" xfId="0" applyFont="1" applyFill="1" applyAlignment="1" applyProtection="1">
      <alignment vertical="top" wrapText="1" readingOrder="1"/>
      <protection locked="0"/>
    </xf>
    <xf numFmtId="164" fontId="19" fillId="7" borderId="0" xfId="0" applyNumberFormat="1" applyFont="1" applyFill="1" applyAlignment="1" applyProtection="1">
      <alignment horizontal="right" vertical="top" wrapText="1" readingOrder="1"/>
      <protection locked="0"/>
    </xf>
    <xf numFmtId="0" fontId="19" fillId="9" borderId="0" xfId="0" applyFont="1" applyFill="1" applyAlignment="1" applyProtection="1">
      <alignment vertical="center" wrapText="1" readingOrder="1"/>
      <protection locked="0"/>
    </xf>
    <xf numFmtId="0" fontId="0" fillId="24" borderId="0" xfId="0" applyFill="1"/>
    <xf numFmtId="165" fontId="0" fillId="0" borderId="0" xfId="0" applyNumberFormat="1"/>
    <xf numFmtId="0" fontId="17" fillId="5" borderId="25" xfId="0" applyFont="1" applyFill="1" applyBorder="1" applyAlignment="1" applyProtection="1">
      <alignment horizontal="center" vertical="top" wrapText="1" readingOrder="1"/>
      <protection locked="0"/>
    </xf>
    <xf numFmtId="0" fontId="17" fillId="5" borderId="26" xfId="0" applyFont="1" applyFill="1" applyBorder="1" applyAlignment="1" applyProtection="1">
      <alignment horizontal="left" vertical="center" wrapText="1" readingOrder="1"/>
      <protection locked="0"/>
    </xf>
    <xf numFmtId="0" fontId="17" fillId="5" borderId="26" xfId="0" applyFont="1" applyFill="1" applyBorder="1" applyAlignment="1" applyProtection="1">
      <alignment horizontal="right" vertical="center" wrapText="1" readingOrder="1"/>
      <protection locked="0"/>
    </xf>
    <xf numFmtId="0" fontId="19" fillId="13" borderId="9" xfId="0" applyFont="1" applyFill="1" applyBorder="1" applyAlignment="1" applyProtection="1">
      <alignment vertical="top" wrapText="1" readingOrder="1"/>
      <protection locked="0"/>
    </xf>
    <xf numFmtId="0" fontId="19" fillId="13" borderId="0" xfId="0" applyFont="1" applyFill="1" applyBorder="1" applyAlignment="1" applyProtection="1">
      <alignment vertical="center" wrapText="1" readingOrder="1"/>
      <protection locked="0"/>
    </xf>
    <xf numFmtId="164" fontId="19" fillId="1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13" borderId="9" xfId="0" applyFont="1" applyFill="1" applyBorder="1" applyAlignment="1" applyProtection="1">
      <alignment vertical="center" wrapText="1" readingOrder="1"/>
      <protection locked="0"/>
    </xf>
    <xf numFmtId="164" fontId="19" fillId="20" borderId="0" xfId="0" applyNumberFormat="1" applyFont="1" applyFill="1" applyAlignment="1" applyProtection="1">
      <alignment horizontal="right" vertical="top" wrapText="1" readingOrder="1"/>
      <protection locked="0"/>
    </xf>
    <xf numFmtId="0" fontId="19" fillId="20" borderId="0" xfId="0" applyFont="1" applyFill="1" applyAlignment="1" applyProtection="1">
      <alignment vertical="top" wrapText="1" readingOrder="1"/>
      <protection locked="0"/>
    </xf>
    <xf numFmtId="0" fontId="6" fillId="0" borderId="2" xfId="0" quotePrefix="1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3" borderId="2" xfId="0" quotePrefix="1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5" fillId="4" borderId="2" xfId="0" applyNumberFormat="1" applyFont="1" applyFill="1" applyBorder="1" applyAlignment="1" applyProtection="1">
      <alignment horizontal="left" vertical="center" wrapText="1"/>
    </xf>
    <xf numFmtId="0" fontId="5" fillId="4" borderId="3" xfId="0" applyNumberFormat="1" applyFont="1" applyFill="1" applyBorder="1" applyAlignment="1" applyProtection="1">
      <alignment horizontal="left" vertical="center" wrapText="1"/>
    </xf>
    <xf numFmtId="0" fontId="5" fillId="4" borderId="5" xfId="0" applyNumberFormat="1" applyFont="1" applyFill="1" applyBorder="1" applyAlignment="1" applyProtection="1">
      <alignment horizontal="left" vertical="center" wrapText="1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/>
    </xf>
    <xf numFmtId="0" fontId="6" fillId="0" borderId="2" xfId="0" quotePrefix="1" applyFont="1" applyBorder="1" applyAlignment="1">
      <alignment horizontal="left" vertical="center"/>
    </xf>
    <xf numFmtId="0" fontId="7" fillId="0" borderId="3" xfId="0" applyNumberFormat="1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7" fillId="5" borderId="7" xfId="0" applyFont="1" applyFill="1" applyBorder="1" applyAlignment="1" applyProtection="1">
      <alignment horizontal="center" vertical="center" wrapText="1" readingOrder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7" fillId="5" borderId="7" xfId="0" applyFont="1" applyFill="1" applyBorder="1" applyAlignment="1" applyProtection="1">
      <alignment horizontal="right" vertical="center" wrapText="1" readingOrder="1"/>
      <protection locked="0"/>
    </xf>
    <xf numFmtId="0" fontId="30" fillId="11" borderId="6" xfId="0" applyFont="1" applyFill="1" applyBorder="1" applyAlignment="1" applyProtection="1">
      <alignment horizontal="center" vertical="top" readingOrder="1"/>
      <protection locked="0"/>
    </xf>
    <xf numFmtId="0" fontId="19" fillId="6" borderId="0" xfId="0" applyFont="1" applyFill="1" applyBorder="1" applyAlignment="1" applyProtection="1">
      <alignment horizontal="left" vertical="top" wrapText="1" readingOrder="1"/>
      <protection locked="0"/>
    </xf>
    <xf numFmtId="164" fontId="19" fillId="6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20" fillId="2" borderId="0" xfId="0" applyFont="1" applyFill="1" applyBorder="1"/>
    <xf numFmtId="0" fontId="20" fillId="2" borderId="10" xfId="0" applyFont="1" applyFill="1" applyBorder="1"/>
    <xf numFmtId="0" fontId="19" fillId="6" borderId="1" xfId="0" applyFont="1" applyFill="1" applyBorder="1" applyAlignment="1" applyProtection="1">
      <alignment horizontal="left" vertical="top" wrapText="1" readingOrder="1"/>
      <protection locked="0"/>
    </xf>
    <xf numFmtId="0" fontId="19" fillId="6" borderId="0" xfId="0" applyFont="1" applyFill="1" applyBorder="1" applyAlignment="1" applyProtection="1">
      <alignment vertical="top" wrapText="1" readingOrder="1"/>
      <protection locked="0"/>
    </xf>
    <xf numFmtId="0" fontId="19" fillId="13" borderId="0" xfId="0" applyFont="1" applyFill="1" applyBorder="1" applyAlignment="1" applyProtection="1">
      <alignment vertical="center" wrapText="1" readingOrder="1"/>
      <protection locked="0"/>
    </xf>
    <xf numFmtId="0" fontId="20" fillId="14" borderId="0" xfId="0" applyFont="1" applyFill="1" applyBorder="1" applyAlignment="1">
      <alignment vertical="center"/>
    </xf>
    <xf numFmtId="0" fontId="19" fillId="6" borderId="6" xfId="0" applyFont="1" applyFill="1" applyBorder="1" applyAlignment="1" applyProtection="1">
      <alignment vertical="top" wrapText="1" readingOrder="1"/>
      <protection locked="0"/>
    </xf>
    <xf numFmtId="0" fontId="20" fillId="2" borderId="6" xfId="0" applyFont="1" applyFill="1" applyBorder="1"/>
    <xf numFmtId="0" fontId="21" fillId="5" borderId="0" xfId="0" applyFont="1" applyFill="1" applyBorder="1" applyAlignment="1" applyProtection="1">
      <alignment horizontal="left" vertical="top" wrapText="1" readingOrder="1"/>
      <protection locked="0"/>
    </xf>
    <xf numFmtId="0" fontId="19" fillId="5" borderId="0" xfId="0" applyFont="1" applyFill="1" applyBorder="1" applyAlignment="1" applyProtection="1">
      <alignment horizontal="left" vertical="top" wrapText="1" readingOrder="1"/>
      <protection locked="0"/>
    </xf>
    <xf numFmtId="164" fontId="19" fillId="6" borderId="6" xfId="0" applyNumberFormat="1" applyFont="1" applyFill="1" applyBorder="1" applyAlignment="1" applyProtection="1">
      <alignment horizontal="right" vertical="top" wrapText="1" readingOrder="1"/>
      <protection locked="0"/>
    </xf>
    <xf numFmtId="0" fontId="20" fillId="2" borderId="13" xfId="0" applyFont="1" applyFill="1" applyBorder="1"/>
    <xf numFmtId="164" fontId="19" fillId="1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14" borderId="10" xfId="0" applyFont="1" applyFill="1" applyBorder="1" applyAlignment="1">
      <alignment vertical="center"/>
    </xf>
    <xf numFmtId="0" fontId="17" fillId="5" borderId="26" xfId="0" applyFont="1" applyFill="1" applyBorder="1" applyAlignment="1" applyProtection="1">
      <alignment horizontal="right" vertical="center" wrapText="1" readingOrder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7" fillId="5" borderId="26" xfId="0" applyFont="1" applyFill="1" applyBorder="1" applyAlignment="1" applyProtection="1">
      <alignment horizontal="center" vertical="center" wrapText="1" readingOrder="1"/>
      <protection locked="0"/>
    </xf>
    <xf numFmtId="0" fontId="24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21" fillId="5" borderId="1" xfId="0" applyFont="1" applyFill="1" applyBorder="1" applyAlignment="1" applyProtection="1">
      <alignment horizontal="left" vertical="top" wrapText="1" readingOrder="1"/>
      <protection locked="0"/>
    </xf>
    <xf numFmtId="0" fontId="3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4" fillId="0" borderId="0" xfId="0" applyFont="1" applyAlignment="1" applyProtection="1">
      <alignment horizontal="right" vertical="top" wrapText="1" readingOrder="1"/>
      <protection locked="0"/>
    </xf>
    <xf numFmtId="0" fontId="0" fillId="0" borderId="0" xfId="0"/>
    <xf numFmtId="0" fontId="2" fillId="0" borderId="0" xfId="0" applyFont="1" applyAlignment="1" applyProtection="1">
      <alignment vertical="top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7" fillId="7" borderId="3" xfId="0" applyFont="1" applyFill="1" applyBorder="1" applyAlignment="1" applyProtection="1">
      <alignment horizontal="center" vertical="top" wrapText="1" readingOrder="1"/>
      <protection locked="0"/>
    </xf>
    <xf numFmtId="0" fontId="0" fillId="8" borderId="3" xfId="0" applyFill="1" applyBorder="1" applyAlignment="1" applyProtection="1">
      <alignment vertical="top" wrapText="1"/>
      <protection locked="0"/>
    </xf>
    <xf numFmtId="0" fontId="18" fillId="7" borderId="3" xfId="0" applyFont="1" applyFill="1" applyBorder="1" applyAlignment="1" applyProtection="1">
      <alignment horizontal="center" vertical="top" wrapText="1" readingOrder="1"/>
      <protection locked="0"/>
    </xf>
    <xf numFmtId="0" fontId="19" fillId="9" borderId="6" xfId="0" applyFont="1" applyFill="1" applyBorder="1" applyAlignment="1" applyProtection="1">
      <alignment vertical="top" wrapText="1" readingOrder="1"/>
      <protection locked="0"/>
    </xf>
    <xf numFmtId="0" fontId="20" fillId="10" borderId="6" xfId="0" applyFont="1" applyFill="1" applyBorder="1"/>
    <xf numFmtId="164" fontId="19" fillId="9" borderId="6" xfId="0" applyNumberFormat="1" applyFont="1" applyFill="1" applyBorder="1" applyAlignment="1" applyProtection="1">
      <alignment horizontal="center" vertical="top" wrapText="1" readingOrder="1"/>
      <protection locked="0"/>
    </xf>
    <xf numFmtId="0" fontId="20" fillId="10" borderId="6" xfId="0" applyFont="1" applyFill="1" applyBorder="1" applyAlignment="1">
      <alignment horizontal="center" readingOrder="1"/>
    </xf>
    <xf numFmtId="0" fontId="20" fillId="10" borderId="6" xfId="0" applyFont="1" applyFill="1" applyBorder="1" applyAlignment="1">
      <alignment horizontal="center"/>
    </xf>
    <xf numFmtId="164" fontId="21" fillId="6" borderId="4" xfId="0" applyNumberFormat="1" applyFont="1" applyFill="1" applyBorder="1" applyAlignment="1" applyProtection="1">
      <alignment horizontal="center" vertical="top" wrapText="1" readingOrder="1"/>
      <protection locked="0"/>
    </xf>
    <xf numFmtId="0" fontId="20" fillId="2" borderId="4" xfId="0" applyFont="1" applyFill="1" applyBorder="1" applyAlignment="1">
      <alignment horizontal="center" readingOrder="1"/>
    </xf>
    <xf numFmtId="0" fontId="20" fillId="2" borderId="4" xfId="0" applyFont="1" applyFill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164" fontId="21" fillId="6" borderId="4" xfId="0" applyNumberFormat="1" applyFont="1" applyFill="1" applyBorder="1" applyAlignment="1" applyProtection="1">
      <alignment horizontal="right" vertical="top" wrapText="1" readingOrder="1"/>
      <protection locked="0"/>
    </xf>
    <xf numFmtId="0" fontId="20" fillId="2" borderId="4" xfId="0" applyFont="1" applyFill="1" applyBorder="1" applyAlignment="1">
      <alignment horizontal="right"/>
    </xf>
    <xf numFmtId="0" fontId="19" fillId="6" borderId="2" xfId="0" applyFont="1" applyFill="1" applyBorder="1" applyAlignment="1" applyProtection="1">
      <alignment vertical="top" wrapText="1" readingOrder="1"/>
      <protection locked="0"/>
    </xf>
    <xf numFmtId="0" fontId="19" fillId="6" borderId="5" xfId="0" applyFont="1" applyFill="1" applyBorder="1" applyAlignment="1" applyProtection="1">
      <alignment vertical="top" wrapText="1" readingOrder="1"/>
      <protection locked="0"/>
    </xf>
    <xf numFmtId="0" fontId="19" fillId="6" borderId="4" xfId="0" applyFont="1" applyFill="1" applyBorder="1" applyAlignment="1" applyProtection="1">
      <alignment vertical="top" wrapText="1" readingOrder="1"/>
      <protection locked="0"/>
    </xf>
    <xf numFmtId="0" fontId="20" fillId="2" borderId="4" xfId="0" applyFont="1" applyFill="1" applyBorder="1"/>
    <xf numFmtId="164" fontId="19" fillId="6" borderId="4" xfId="0" applyNumberFormat="1" applyFont="1" applyFill="1" applyBorder="1" applyAlignment="1" applyProtection="1">
      <alignment horizontal="center" vertical="top" wrapText="1" readingOrder="1"/>
      <protection locked="0"/>
    </xf>
    <xf numFmtId="164" fontId="19" fillId="6" borderId="4" xfId="0" applyNumberFormat="1" applyFont="1" applyFill="1" applyBorder="1" applyAlignment="1" applyProtection="1">
      <alignment horizontal="right" vertical="top" wrapText="1" readingOrder="1"/>
      <protection locked="0"/>
    </xf>
    <xf numFmtId="0" fontId="19" fillId="7" borderId="3" xfId="0" applyFont="1" applyFill="1" applyBorder="1" applyAlignment="1" applyProtection="1">
      <alignment horizontal="center" vertical="top" wrapText="1" readingOrder="1"/>
      <protection locked="0"/>
    </xf>
    <xf numFmtId="0" fontId="19" fillId="9" borderId="3" xfId="0" applyFont="1" applyFill="1" applyBorder="1" applyAlignment="1" applyProtection="1">
      <alignment vertical="top" wrapText="1" readingOrder="1"/>
      <protection locked="0"/>
    </xf>
    <xf numFmtId="0" fontId="23" fillId="6" borderId="2" xfId="0" applyFont="1" applyFill="1" applyBorder="1" applyAlignment="1" applyProtection="1">
      <alignment horizontal="center" vertical="top" wrapText="1" readingOrder="1"/>
      <protection locked="0"/>
    </xf>
    <xf numFmtId="0" fontId="23" fillId="6" borderId="5" xfId="0" applyFont="1" applyFill="1" applyBorder="1" applyAlignment="1" applyProtection="1">
      <alignment horizontal="center" vertical="top" wrapText="1" readingOrder="1"/>
      <protection locked="0"/>
    </xf>
    <xf numFmtId="0" fontId="19" fillId="6" borderId="4" xfId="0" applyFont="1" applyFill="1" applyBorder="1" applyAlignment="1" applyProtection="1">
      <alignment horizontal="left" vertical="top" wrapText="1" readingOrder="1"/>
      <protection locked="0"/>
    </xf>
    <xf numFmtId="0" fontId="21" fillId="6" borderId="4" xfId="0" applyFont="1" applyFill="1" applyBorder="1" applyAlignment="1" applyProtection="1">
      <alignment horizontal="left" vertical="top" wrapText="1" readingOrder="1"/>
      <protection locked="0"/>
    </xf>
    <xf numFmtId="0" fontId="23" fillId="6" borderId="2" xfId="0" applyFont="1" applyFill="1" applyBorder="1" applyAlignment="1" applyProtection="1">
      <alignment vertical="top" wrapText="1" readingOrder="1"/>
      <protection locked="0"/>
    </xf>
    <xf numFmtId="0" fontId="23" fillId="6" borderId="5" xfId="0" applyFont="1" applyFill="1" applyBorder="1" applyAlignment="1" applyProtection="1">
      <alignment vertical="top" wrapText="1" readingOrder="1"/>
      <protection locked="0"/>
    </xf>
    <xf numFmtId="0" fontId="21" fillId="6" borderId="4" xfId="0" applyFont="1" applyFill="1" applyBorder="1" applyAlignment="1" applyProtection="1">
      <alignment vertical="top" wrapText="1" readingOrder="1"/>
      <protection locked="0"/>
    </xf>
    <xf numFmtId="0" fontId="19" fillId="6" borderId="0" xfId="0" applyFont="1" applyFill="1" applyAlignment="1" applyProtection="1">
      <alignment vertical="top" wrapText="1" readingOrder="1"/>
      <protection locked="0"/>
    </xf>
    <xf numFmtId="0" fontId="20" fillId="2" borderId="0" xfId="0" applyFont="1" applyFill="1"/>
    <xf numFmtId="164" fontId="19" fillId="6" borderId="0" xfId="0" applyNumberFormat="1" applyFont="1" applyFill="1" applyAlignment="1" applyProtection="1">
      <alignment horizontal="right" vertical="top" wrapText="1" readingOrder="1"/>
      <protection locked="0"/>
    </xf>
    <xf numFmtId="0" fontId="19" fillId="22" borderId="0" xfId="0" applyFont="1" applyFill="1" applyAlignment="1" applyProtection="1">
      <alignment vertical="top" wrapText="1" readingOrder="1"/>
      <protection locked="0"/>
    </xf>
    <xf numFmtId="0" fontId="20" fillId="23" borderId="0" xfId="0" applyFont="1" applyFill="1"/>
    <xf numFmtId="164" fontId="19" fillId="22" borderId="0" xfId="0" applyNumberFormat="1" applyFont="1" applyFill="1" applyAlignment="1" applyProtection="1">
      <alignment horizontal="right" vertical="top" wrapText="1" readingOrder="1"/>
      <protection locked="0"/>
    </xf>
    <xf numFmtId="0" fontId="32" fillId="17" borderId="0" xfId="0" applyFont="1" applyFill="1" applyAlignment="1" applyProtection="1">
      <alignment vertical="top" wrapText="1" readingOrder="1"/>
      <protection locked="0"/>
    </xf>
    <xf numFmtId="164" fontId="32" fillId="17" borderId="0" xfId="0" applyNumberFormat="1" applyFont="1" applyFill="1" applyAlignment="1" applyProtection="1">
      <alignment horizontal="right" vertical="top" wrapText="1" readingOrder="1"/>
      <protection locked="0"/>
    </xf>
    <xf numFmtId="0" fontId="19" fillId="20" borderId="0" xfId="0" applyFont="1" applyFill="1" applyAlignment="1" applyProtection="1">
      <alignment vertical="top" wrapText="1" readingOrder="1"/>
      <protection locked="0"/>
    </xf>
    <xf numFmtId="0" fontId="20" fillId="21" borderId="0" xfId="0" applyFont="1" applyFill="1"/>
    <xf numFmtId="164" fontId="19" fillId="20" borderId="0" xfId="0" applyNumberFormat="1" applyFont="1" applyFill="1" applyAlignment="1" applyProtection="1">
      <alignment horizontal="right" vertical="top" wrapText="1" readingOrder="1"/>
      <protection locked="0"/>
    </xf>
    <xf numFmtId="164" fontId="27" fillId="12" borderId="0" xfId="0" applyNumberFormat="1" applyFont="1" applyFill="1" applyAlignment="1" applyProtection="1">
      <alignment horizontal="right" vertical="top" wrapText="1" readingOrder="1"/>
      <protection locked="0"/>
    </xf>
    <xf numFmtId="0" fontId="27" fillId="18" borderId="0" xfId="0" applyFont="1" applyFill="1"/>
    <xf numFmtId="164" fontId="19" fillId="12" borderId="0" xfId="0" applyNumberFormat="1" applyFont="1" applyFill="1" applyAlignment="1" applyProtection="1">
      <alignment horizontal="right" vertical="top" wrapText="1" readingOrder="1"/>
      <protection locked="0"/>
    </xf>
    <xf numFmtId="0" fontId="20" fillId="18" borderId="0" xfId="0" applyFont="1" applyFill="1"/>
    <xf numFmtId="164" fontId="19" fillId="7" borderId="0" xfId="0" applyNumberFormat="1" applyFont="1" applyFill="1" applyAlignment="1" applyProtection="1">
      <alignment horizontal="right" vertical="top" wrapText="1" readingOrder="1"/>
      <protection locked="0"/>
    </xf>
    <xf numFmtId="0" fontId="20" fillId="8" borderId="0" xfId="0" applyFont="1" applyFill="1"/>
    <xf numFmtId="0" fontId="26" fillId="0" borderId="0" xfId="0" applyFont="1" applyAlignment="1">
      <alignment horizontal="left"/>
    </xf>
    <xf numFmtId="164" fontId="19" fillId="19" borderId="0" xfId="0" applyNumberFormat="1" applyFont="1" applyFill="1" applyAlignment="1" applyProtection="1">
      <alignment horizontal="right" vertical="top" wrapText="1" readingOrder="1"/>
      <protection locked="0"/>
    </xf>
    <xf numFmtId="0" fontId="20" fillId="15" borderId="0" xfId="0" applyFont="1" applyFill="1"/>
    <xf numFmtId="164" fontId="19" fillId="9" borderId="0" xfId="0" applyNumberFormat="1" applyFont="1" applyFill="1" applyAlignment="1" applyProtection="1">
      <alignment horizontal="right" vertical="center" wrapText="1" readingOrder="1"/>
      <protection locked="0"/>
    </xf>
    <xf numFmtId="0" fontId="20" fillId="10" borderId="0" xfId="0" applyFont="1" applyFill="1" applyAlignment="1">
      <alignment vertical="center" readingOrder="1"/>
    </xf>
    <xf numFmtId="0" fontId="17" fillId="5" borderId="7" xfId="0" applyFont="1" applyFill="1" applyBorder="1" applyAlignment="1" applyProtection="1">
      <alignment horizontal="right" vertical="top" wrapText="1" readingOrder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17" fillId="5" borderId="7" xfId="0" applyFont="1" applyFill="1" applyBorder="1" applyAlignment="1" applyProtection="1">
      <alignment horizontal="center" vertical="top" wrapText="1" readingOrder="1"/>
      <protection locked="0"/>
    </xf>
    <xf numFmtId="0" fontId="19" fillId="9" borderId="0" xfId="0" applyFont="1" applyFill="1" applyAlignment="1" applyProtection="1">
      <alignment vertical="center" wrapText="1" readingOrder="1"/>
      <protection locked="0"/>
    </xf>
    <xf numFmtId="0" fontId="19" fillId="19" borderId="0" xfId="0" applyFont="1" applyFill="1" applyAlignment="1" applyProtection="1">
      <alignment vertical="top" wrapText="1" readingOrder="1"/>
      <protection locked="0"/>
    </xf>
    <xf numFmtId="0" fontId="19" fillId="7" borderId="0" xfId="0" applyFont="1" applyFill="1" applyAlignment="1" applyProtection="1">
      <alignment vertical="top" wrapText="1" readingOrder="1"/>
      <protection locked="0"/>
    </xf>
    <xf numFmtId="0" fontId="19" fillId="12" borderId="0" xfId="0" applyFont="1" applyFill="1" applyAlignment="1" applyProtection="1">
      <alignment vertical="top" wrapText="1" readingOrder="1"/>
      <protection locked="0"/>
    </xf>
    <xf numFmtId="164" fontId="19" fillId="20" borderId="0" xfId="0" applyNumberFormat="1" applyFont="1" applyFill="1" applyAlignment="1" applyProtection="1">
      <alignment horizontal="right" vertical="center" wrapText="1" readingOrder="1"/>
      <protection locked="0"/>
    </xf>
    <xf numFmtId="0" fontId="20" fillId="21" borderId="0" xfId="0" applyFont="1" applyFill="1" applyAlignment="1">
      <alignment vertical="center"/>
    </xf>
    <xf numFmtId="164" fontId="19" fillId="17" borderId="0" xfId="0" applyNumberFormat="1" applyFont="1" applyFill="1" applyAlignment="1" applyProtection="1">
      <alignment horizontal="right" vertical="top" wrapText="1" readingOrder="1"/>
      <protection locked="0"/>
    </xf>
    <xf numFmtId="0" fontId="20" fillId="0" borderId="0" xfId="0" applyFont="1"/>
    <xf numFmtId="0" fontId="19" fillId="17" borderId="0" xfId="0" applyFont="1" applyFill="1" applyAlignment="1" applyProtection="1">
      <alignment vertical="top" wrapText="1" readingOrder="1"/>
      <protection locked="0"/>
    </xf>
    <xf numFmtId="0" fontId="19" fillId="20" borderId="0" xfId="0" applyFont="1" applyFill="1" applyAlignment="1" applyProtection="1">
      <alignment vertical="center" wrapText="1" readingOrder="1"/>
      <protection locked="0"/>
    </xf>
    <xf numFmtId="0" fontId="20" fillId="21" borderId="0" xfId="0" applyFont="1" applyFill="1" applyAlignment="1">
      <alignment vertical="top" readingOrder="1"/>
    </xf>
    <xf numFmtId="0" fontId="2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9" sqref="A9:J9"/>
    </sheetView>
  </sheetViews>
  <sheetFormatPr defaultRowHeight="15" x14ac:dyDescent="0.25"/>
  <cols>
    <col min="5" max="5" width="6.42578125" customWidth="1"/>
    <col min="6" max="6" width="17.140625" customWidth="1"/>
    <col min="7" max="7" width="17.5703125" customWidth="1"/>
    <col min="8" max="8" width="17.5703125" style="71" customWidth="1"/>
    <col min="9" max="9" width="17.42578125" customWidth="1"/>
    <col min="10" max="10" width="17.85546875" customWidth="1"/>
  </cols>
  <sheetData>
    <row r="1" spans="1:10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x14ac:dyDescent="0.25">
      <c r="A2" s="188" t="s">
        <v>1</v>
      </c>
      <c r="B2" s="188"/>
      <c r="C2" s="188"/>
      <c r="D2" s="188"/>
      <c r="E2" s="188"/>
      <c r="F2" s="1"/>
      <c r="G2" s="1"/>
      <c r="H2" s="69"/>
      <c r="I2" s="1"/>
      <c r="J2" s="1"/>
    </row>
    <row r="3" spans="1:10" x14ac:dyDescent="0.25">
      <c r="A3" s="188" t="s">
        <v>2</v>
      </c>
      <c r="B3" s="188"/>
      <c r="C3" s="188"/>
      <c r="D3" s="188"/>
      <c r="E3" s="188"/>
      <c r="F3" s="1"/>
      <c r="G3" s="1"/>
      <c r="H3" s="69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69"/>
      <c r="I4" s="1"/>
      <c r="J4" s="1"/>
    </row>
    <row r="5" spans="1:10" x14ac:dyDescent="0.25">
      <c r="A5" s="57" t="s">
        <v>181</v>
      </c>
      <c r="B5" s="57"/>
      <c r="C5" s="57"/>
      <c r="D5" s="57"/>
      <c r="E5" s="2"/>
      <c r="F5" s="1"/>
      <c r="G5" s="1"/>
      <c r="H5" s="69"/>
      <c r="I5" s="1"/>
      <c r="J5" s="1"/>
    </row>
    <row r="6" spans="1:10" x14ac:dyDescent="0.25">
      <c r="A6" s="58" t="s">
        <v>275</v>
      </c>
      <c r="B6" s="58"/>
      <c r="C6" s="58"/>
      <c r="D6" s="58"/>
      <c r="E6" s="3"/>
      <c r="F6" s="4"/>
      <c r="G6" s="4"/>
      <c r="H6" s="70"/>
      <c r="I6" s="4"/>
      <c r="J6" s="4"/>
    </row>
    <row r="7" spans="1:10" x14ac:dyDescent="0.25">
      <c r="A7" s="189" t="s">
        <v>162</v>
      </c>
      <c r="B7" s="189"/>
      <c r="C7" s="189"/>
      <c r="D7" s="189"/>
      <c r="E7" s="4"/>
      <c r="F7" s="4"/>
      <c r="G7" s="4"/>
      <c r="H7" s="70"/>
      <c r="I7" s="4"/>
      <c r="J7" s="4"/>
    </row>
    <row r="8" spans="1:10" x14ac:dyDescent="0.25">
      <c r="A8" s="190" t="s">
        <v>3</v>
      </c>
      <c r="B8" s="190"/>
      <c r="C8" s="190"/>
      <c r="D8" s="190"/>
      <c r="E8" s="190"/>
      <c r="F8" s="190"/>
      <c r="G8" s="190"/>
      <c r="H8" s="190"/>
      <c r="I8" s="191"/>
      <c r="J8" s="191"/>
    </row>
    <row r="9" spans="1:10" x14ac:dyDescent="0.25">
      <c r="A9" s="192" t="s">
        <v>175</v>
      </c>
      <c r="B9" s="192"/>
      <c r="C9" s="192"/>
      <c r="D9" s="192"/>
      <c r="E9" s="192"/>
      <c r="F9" s="192"/>
      <c r="G9" s="192"/>
      <c r="H9" s="192"/>
      <c r="I9" s="192"/>
      <c r="J9" s="192"/>
    </row>
    <row r="10" spans="1:10" x14ac:dyDescent="0.25">
      <c r="A10" s="190" t="s">
        <v>4</v>
      </c>
      <c r="B10" s="193"/>
      <c r="C10" s="193"/>
      <c r="D10" s="193"/>
      <c r="E10" s="193"/>
      <c r="F10" s="193"/>
      <c r="G10" s="193"/>
      <c r="H10" s="193"/>
      <c r="I10" s="193"/>
      <c r="J10" s="193"/>
    </row>
    <row r="11" spans="1:10" x14ac:dyDescent="0.25">
      <c r="A11" s="5"/>
      <c r="B11" s="6"/>
      <c r="C11" s="6"/>
      <c r="D11" s="6"/>
      <c r="E11" s="7"/>
      <c r="F11" s="8"/>
      <c r="G11" s="8"/>
      <c r="H11" s="8"/>
      <c r="I11" s="8"/>
      <c r="J11" s="9" t="s">
        <v>174</v>
      </c>
    </row>
    <row r="12" spans="1:10" ht="22.5" x14ac:dyDescent="0.25">
      <c r="A12" s="10"/>
      <c r="B12" s="11"/>
      <c r="C12" s="11"/>
      <c r="D12" s="12"/>
      <c r="E12" s="13"/>
      <c r="F12" s="14" t="s">
        <v>171</v>
      </c>
      <c r="G12" s="14" t="s">
        <v>170</v>
      </c>
      <c r="H12" s="14" t="s">
        <v>169</v>
      </c>
      <c r="I12" s="14" t="s">
        <v>172</v>
      </c>
      <c r="J12" s="14" t="s">
        <v>173</v>
      </c>
    </row>
    <row r="13" spans="1:10" x14ac:dyDescent="0.25">
      <c r="A13" s="194" t="s">
        <v>5</v>
      </c>
      <c r="B13" s="179"/>
      <c r="C13" s="179"/>
      <c r="D13" s="179"/>
      <c r="E13" s="195"/>
      <c r="F13" s="16">
        <v>1122261.7</v>
      </c>
      <c r="G13" s="16">
        <f>G14+G15</f>
        <v>1591499.57</v>
      </c>
      <c r="H13" s="16">
        <v>1692219.7</v>
      </c>
      <c r="I13" s="17">
        <v>1640958</v>
      </c>
      <c r="J13" s="17">
        <v>1640958</v>
      </c>
    </row>
    <row r="14" spans="1:10" x14ac:dyDescent="0.25">
      <c r="A14" s="18" t="s">
        <v>6</v>
      </c>
      <c r="B14" s="19"/>
      <c r="C14" s="19"/>
      <c r="D14" s="19"/>
      <c r="E14" s="19"/>
      <c r="F14" s="21">
        <v>1122054.45</v>
      </c>
      <c r="G14" s="21">
        <v>1591499.57</v>
      </c>
      <c r="H14" s="21">
        <v>1692219.7</v>
      </c>
      <c r="I14" s="22">
        <v>1640958</v>
      </c>
      <c r="J14" s="22">
        <v>1640958</v>
      </c>
    </row>
    <row r="15" spans="1:10" x14ac:dyDescent="0.25">
      <c r="A15" s="23" t="s">
        <v>7</v>
      </c>
      <c r="B15" s="19"/>
      <c r="C15" s="19"/>
      <c r="D15" s="19"/>
      <c r="E15" s="19"/>
      <c r="F15" s="21">
        <v>207.05</v>
      </c>
      <c r="G15" s="21">
        <v>0</v>
      </c>
      <c r="H15" s="21"/>
      <c r="I15" s="20">
        <v>0</v>
      </c>
      <c r="J15" s="20">
        <v>0</v>
      </c>
    </row>
    <row r="16" spans="1:10" x14ac:dyDescent="0.25">
      <c r="A16" s="24" t="s">
        <v>8</v>
      </c>
      <c r="B16" s="25"/>
      <c r="C16" s="25"/>
      <c r="D16" s="25"/>
      <c r="E16" s="25"/>
      <c r="F16" s="16">
        <v>1125249.53</v>
      </c>
      <c r="G16" s="16">
        <f>G17+G18</f>
        <v>1592762.27</v>
      </c>
      <c r="H16" s="16">
        <v>1693319.7</v>
      </c>
      <c r="I16" s="17">
        <f>I17+I18</f>
        <v>1640958</v>
      </c>
      <c r="J16" s="17">
        <f>J17+J18</f>
        <v>1640958</v>
      </c>
    </row>
    <row r="17" spans="1:10" x14ac:dyDescent="0.25">
      <c r="A17" s="171" t="s">
        <v>9</v>
      </c>
      <c r="B17" s="172"/>
      <c r="C17" s="172"/>
      <c r="D17" s="172"/>
      <c r="E17" s="172"/>
      <c r="F17" s="21">
        <v>1099847.19</v>
      </c>
      <c r="G17" s="21">
        <v>1563494.37</v>
      </c>
      <c r="H17" s="21">
        <v>1667970.55</v>
      </c>
      <c r="I17" s="22">
        <v>1615608.85</v>
      </c>
      <c r="J17" s="22">
        <v>1615608.85</v>
      </c>
    </row>
    <row r="18" spans="1:10" x14ac:dyDescent="0.25">
      <c r="A18" s="196" t="s">
        <v>10</v>
      </c>
      <c r="B18" s="197"/>
      <c r="C18" s="197"/>
      <c r="D18" s="197"/>
      <c r="E18" s="197"/>
      <c r="F18" s="27">
        <v>25402.34</v>
      </c>
      <c r="G18" s="27">
        <v>29267.9</v>
      </c>
      <c r="H18" s="27">
        <v>25349.15</v>
      </c>
      <c r="I18" s="28">
        <v>25349.15</v>
      </c>
      <c r="J18" s="28">
        <v>25349.15</v>
      </c>
    </row>
    <row r="19" spans="1:10" x14ac:dyDescent="0.25">
      <c r="A19" s="178" t="s">
        <v>11</v>
      </c>
      <c r="B19" s="179"/>
      <c r="C19" s="179"/>
      <c r="D19" s="179"/>
      <c r="E19" s="179"/>
      <c r="F19" s="29">
        <v>2987.83</v>
      </c>
      <c r="G19" s="29">
        <v>1262.7</v>
      </c>
      <c r="H19" s="29">
        <v>-1100</v>
      </c>
      <c r="I19" s="30">
        <v>0</v>
      </c>
      <c r="J19" s="30">
        <v>0</v>
      </c>
    </row>
    <row r="20" spans="1:10" x14ac:dyDescent="0.25">
      <c r="A20" s="31"/>
      <c r="B20" s="32"/>
      <c r="C20" s="32"/>
      <c r="D20" s="32"/>
      <c r="E20" s="32"/>
      <c r="F20" s="33"/>
      <c r="G20" s="33"/>
      <c r="H20" s="33"/>
      <c r="I20" s="33"/>
      <c r="J20" s="33"/>
    </row>
    <row r="21" spans="1:10" x14ac:dyDescent="0.25">
      <c r="A21" s="180" t="s">
        <v>12</v>
      </c>
      <c r="B21" s="181"/>
      <c r="C21" s="181"/>
      <c r="D21" s="181"/>
      <c r="E21" s="181"/>
      <c r="F21" s="181"/>
      <c r="G21" s="181"/>
      <c r="H21" s="181"/>
      <c r="I21" s="181"/>
      <c r="J21" s="181"/>
    </row>
    <row r="22" spans="1:10" x14ac:dyDescent="0.25">
      <c r="A22" s="31"/>
      <c r="B22" s="32"/>
      <c r="C22" s="32"/>
      <c r="D22" s="32"/>
      <c r="E22" s="32"/>
      <c r="F22" s="33"/>
      <c r="G22" s="33"/>
      <c r="H22" s="33"/>
      <c r="I22" s="33"/>
      <c r="J22" s="33"/>
    </row>
    <row r="23" spans="1:10" ht="22.5" x14ac:dyDescent="0.25">
      <c r="A23" s="10"/>
      <c r="B23" s="11"/>
      <c r="C23" s="11"/>
      <c r="D23" s="12"/>
      <c r="E23" s="13"/>
      <c r="F23" s="14" t="s">
        <v>171</v>
      </c>
      <c r="G23" s="14" t="s">
        <v>170</v>
      </c>
      <c r="H23" s="14" t="s">
        <v>169</v>
      </c>
      <c r="I23" s="14" t="s">
        <v>172</v>
      </c>
      <c r="J23" s="14" t="s">
        <v>173</v>
      </c>
    </row>
    <row r="24" spans="1:10" x14ac:dyDescent="0.25">
      <c r="A24" s="175" t="s">
        <v>13</v>
      </c>
      <c r="B24" s="176"/>
      <c r="C24" s="176"/>
      <c r="D24" s="176"/>
      <c r="E24" s="177"/>
      <c r="F24" s="26"/>
      <c r="G24" s="26"/>
      <c r="H24" s="26"/>
      <c r="I24" s="26"/>
      <c r="J24" s="26"/>
    </row>
    <row r="25" spans="1:10" x14ac:dyDescent="0.25">
      <c r="A25" s="175" t="s">
        <v>14</v>
      </c>
      <c r="B25" s="172"/>
      <c r="C25" s="172"/>
      <c r="D25" s="172"/>
      <c r="E25" s="172"/>
      <c r="F25" s="26"/>
      <c r="G25" s="26"/>
      <c r="H25" s="26"/>
      <c r="I25" s="26"/>
      <c r="J25" s="26"/>
    </row>
    <row r="26" spans="1:10" x14ac:dyDescent="0.25">
      <c r="A26" s="178" t="s">
        <v>15</v>
      </c>
      <c r="B26" s="179"/>
      <c r="C26" s="179"/>
      <c r="D26" s="179"/>
      <c r="E26" s="179"/>
      <c r="F26" s="15"/>
      <c r="G26" s="15"/>
      <c r="H26" s="15"/>
      <c r="I26" s="15">
        <v>0</v>
      </c>
      <c r="J26" s="15">
        <v>0</v>
      </c>
    </row>
    <row r="27" spans="1:10" x14ac:dyDescent="0.25">
      <c r="A27" s="34"/>
      <c r="B27" s="32"/>
      <c r="C27" s="32"/>
      <c r="D27" s="32"/>
      <c r="E27" s="32"/>
      <c r="F27" s="33"/>
      <c r="G27" s="33"/>
      <c r="H27" s="33"/>
      <c r="I27" s="33"/>
      <c r="J27" s="33"/>
    </row>
    <row r="28" spans="1:10" x14ac:dyDescent="0.25">
      <c r="A28" s="180" t="s">
        <v>16</v>
      </c>
      <c r="B28" s="181"/>
      <c r="C28" s="181"/>
      <c r="D28" s="181"/>
      <c r="E28" s="181"/>
      <c r="F28" s="181"/>
      <c r="G28" s="181"/>
      <c r="H28" s="181"/>
      <c r="I28" s="181"/>
      <c r="J28" s="181"/>
    </row>
    <row r="29" spans="1:10" ht="9" customHeight="1" x14ac:dyDescent="0.25">
      <c r="A29" s="34"/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33" customHeight="1" x14ac:dyDescent="0.25">
      <c r="A30" s="10"/>
      <c r="B30" s="11"/>
      <c r="C30" s="11"/>
      <c r="D30" s="12"/>
      <c r="E30" s="13"/>
      <c r="F30" s="14" t="s">
        <v>171</v>
      </c>
      <c r="G30" s="14" t="s">
        <v>170</v>
      </c>
      <c r="H30" s="14" t="s">
        <v>169</v>
      </c>
      <c r="I30" s="14" t="s">
        <v>172</v>
      </c>
      <c r="J30" s="14" t="s">
        <v>173</v>
      </c>
    </row>
    <row r="31" spans="1:10" x14ac:dyDescent="0.25">
      <c r="A31" s="182" t="s">
        <v>17</v>
      </c>
      <c r="B31" s="183"/>
      <c r="C31" s="183"/>
      <c r="D31" s="183"/>
      <c r="E31" s="184"/>
      <c r="F31" s="35"/>
      <c r="G31" s="35"/>
      <c r="H31" s="35"/>
      <c r="I31" s="35"/>
      <c r="J31" s="36"/>
    </row>
    <row r="32" spans="1:10" ht="22.5" customHeight="1" x14ac:dyDescent="0.25">
      <c r="A32" s="185" t="s">
        <v>161</v>
      </c>
      <c r="B32" s="186"/>
      <c r="C32" s="186"/>
      <c r="D32" s="186"/>
      <c r="E32" s="187"/>
      <c r="F32" s="38">
        <v>2987.83</v>
      </c>
      <c r="G32" s="38">
        <v>1262.7</v>
      </c>
      <c r="H32" s="38">
        <v>1100</v>
      </c>
      <c r="I32" s="37"/>
      <c r="J32" s="30"/>
    </row>
    <row r="33" spans="1:10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x14ac:dyDescent="0.25">
      <c r="A35" s="171" t="s">
        <v>18</v>
      </c>
      <c r="B35" s="172"/>
      <c r="C35" s="172"/>
      <c r="D35" s="172"/>
      <c r="E35" s="172"/>
      <c r="F35" s="26"/>
      <c r="G35" s="26"/>
      <c r="H35" s="26"/>
      <c r="I35" s="26">
        <v>0</v>
      </c>
      <c r="J35" s="26">
        <v>0</v>
      </c>
    </row>
    <row r="36" spans="1:10" ht="25.5" customHeight="1" x14ac:dyDescent="0.25">
      <c r="A36" s="40"/>
      <c r="B36" s="41"/>
      <c r="C36" s="41"/>
      <c r="D36" s="41"/>
      <c r="E36" s="41"/>
      <c r="F36" s="42"/>
      <c r="G36" s="42"/>
      <c r="H36" s="42"/>
      <c r="I36" s="42"/>
      <c r="J36" s="42"/>
    </row>
    <row r="37" spans="1:10" x14ac:dyDescent="0.25">
      <c r="A37" s="173" t="s">
        <v>19</v>
      </c>
      <c r="B37" s="174"/>
      <c r="C37" s="174"/>
      <c r="D37" s="174"/>
      <c r="E37" s="174"/>
      <c r="F37" s="174"/>
      <c r="G37" s="174"/>
      <c r="H37" s="174"/>
      <c r="I37" s="174"/>
      <c r="J37" s="174"/>
    </row>
    <row r="38" spans="1:10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</row>
    <row r="39" spans="1:10" x14ac:dyDescent="0.25">
      <c r="A39" s="173" t="s">
        <v>20</v>
      </c>
      <c r="B39" s="174"/>
      <c r="C39" s="174"/>
      <c r="D39" s="174"/>
      <c r="E39" s="174"/>
      <c r="F39" s="174"/>
      <c r="G39" s="174"/>
      <c r="H39" s="174"/>
      <c r="I39" s="174"/>
      <c r="J39" s="174"/>
    </row>
    <row r="40" spans="1:10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</row>
    <row r="41" spans="1:10" x14ac:dyDescent="0.25">
      <c r="A41" s="173" t="s">
        <v>21</v>
      </c>
      <c r="B41" s="174"/>
      <c r="C41" s="174"/>
      <c r="D41" s="174"/>
      <c r="E41" s="174"/>
      <c r="F41" s="174"/>
      <c r="G41" s="174"/>
      <c r="H41" s="174"/>
      <c r="I41" s="174"/>
      <c r="J41" s="174"/>
    </row>
    <row r="42" spans="1:10" x14ac:dyDescent="0.25">
      <c r="A42" s="43"/>
      <c r="B42" s="43"/>
      <c r="C42" s="43"/>
      <c r="D42" s="43"/>
      <c r="E42" s="43"/>
      <c r="F42" s="39"/>
      <c r="G42" s="39"/>
      <c r="H42" s="39"/>
      <c r="I42" s="39"/>
      <c r="J42" s="39"/>
    </row>
    <row r="43" spans="1:1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</row>
  </sheetData>
  <mergeCells count="22">
    <mergeCell ref="A21:J21"/>
    <mergeCell ref="A1:J1"/>
    <mergeCell ref="A2:E2"/>
    <mergeCell ref="A3:E3"/>
    <mergeCell ref="A7:D7"/>
    <mergeCell ref="A8:J8"/>
    <mergeCell ref="A9:J9"/>
    <mergeCell ref="A10:J10"/>
    <mergeCell ref="A13:E13"/>
    <mergeCell ref="A17:E17"/>
    <mergeCell ref="A18:E18"/>
    <mergeCell ref="A19:E19"/>
    <mergeCell ref="A35:E35"/>
    <mergeCell ref="A37:J37"/>
    <mergeCell ref="A39:J39"/>
    <mergeCell ref="A41:J41"/>
    <mergeCell ref="A24:E24"/>
    <mergeCell ref="A25:E25"/>
    <mergeCell ref="A26:E26"/>
    <mergeCell ref="A28:J28"/>
    <mergeCell ref="A31:E31"/>
    <mergeCell ref="A32:E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A7" sqref="A7:XFD7"/>
    </sheetView>
  </sheetViews>
  <sheetFormatPr defaultRowHeight="15" x14ac:dyDescent="0.25"/>
  <cols>
    <col min="1" max="1" width="3.7109375" customWidth="1"/>
    <col min="2" max="2" width="6.42578125" customWidth="1"/>
    <col min="7" max="7" width="9.140625" customWidth="1"/>
    <col min="8" max="8" width="7.7109375" customWidth="1"/>
    <col min="9" max="9" width="12" customWidth="1"/>
    <col min="10" max="10" width="11.7109375" customWidth="1"/>
    <col min="11" max="11" width="11.5703125" customWidth="1"/>
    <col min="12" max="12" width="2.7109375" customWidth="1"/>
    <col min="13" max="13" width="10.42578125" customWidth="1"/>
    <col min="14" max="14" width="4.140625" customWidth="1"/>
    <col min="15" max="15" width="8" customWidth="1"/>
    <col min="16" max="16" width="0.5703125" customWidth="1"/>
    <col min="18" max="18" width="6.5703125" customWidth="1"/>
  </cols>
  <sheetData>
    <row r="1" spans="1:21" ht="15" customHeight="1" x14ac:dyDescent="0.25">
      <c r="A1" s="45" t="s">
        <v>0</v>
      </c>
      <c r="B1" s="45"/>
      <c r="C1" s="45"/>
      <c r="D1" s="45"/>
      <c r="E1" s="61"/>
      <c r="F1" s="61"/>
      <c r="G1" s="61"/>
      <c r="H1" s="61"/>
      <c r="I1" s="61"/>
      <c r="J1" s="61"/>
      <c r="K1" s="61"/>
      <c r="L1" s="61"/>
      <c r="M1" s="61"/>
      <c r="N1" s="61"/>
      <c r="O1" s="63"/>
      <c r="P1" s="63"/>
      <c r="Q1" s="63"/>
      <c r="R1" s="63"/>
    </row>
    <row r="2" spans="1:21" x14ac:dyDescent="0.25">
      <c r="A2" s="198" t="s">
        <v>153</v>
      </c>
      <c r="B2" s="198"/>
      <c r="C2" s="198"/>
      <c r="D2" s="198"/>
      <c r="E2" s="198"/>
      <c r="F2" s="61"/>
      <c r="G2" s="61"/>
      <c r="H2" s="61"/>
      <c r="I2" s="61"/>
      <c r="J2" s="61"/>
      <c r="K2" s="199"/>
      <c r="L2" s="61"/>
      <c r="M2" s="199"/>
      <c r="N2" s="61"/>
      <c r="O2" s="63"/>
      <c r="P2" s="63"/>
      <c r="Q2" s="63"/>
      <c r="R2" s="63"/>
    </row>
    <row r="3" spans="1:21" ht="15" customHeight="1" x14ac:dyDescent="0.25">
      <c r="A3" s="198" t="s">
        <v>2</v>
      </c>
      <c r="B3" s="198"/>
      <c r="C3" s="198"/>
      <c r="D3" s="198"/>
      <c r="E3" s="198"/>
      <c r="F3" s="61"/>
      <c r="G3" s="47"/>
      <c r="H3" s="61"/>
      <c r="I3" s="61"/>
      <c r="J3" s="61"/>
      <c r="K3" s="199"/>
      <c r="L3" s="61"/>
      <c r="M3" s="199"/>
      <c r="N3" s="61"/>
      <c r="O3" s="63"/>
      <c r="P3" s="63"/>
      <c r="Q3" s="63"/>
      <c r="R3" s="63"/>
    </row>
    <row r="4" spans="1:21" x14ac:dyDescent="0.25">
      <c r="A4" s="199"/>
      <c r="B4" s="199"/>
      <c r="C4" s="199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3"/>
      <c r="P4" s="63"/>
      <c r="Q4" s="63"/>
      <c r="R4" s="63"/>
    </row>
    <row r="5" spans="1:21" x14ac:dyDescent="0.25">
      <c r="A5" s="224" t="s">
        <v>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63"/>
      <c r="R5" s="63"/>
    </row>
    <row r="6" spans="1:21" ht="15.75" x14ac:dyDescent="0.25">
      <c r="A6" s="61"/>
      <c r="B6" s="61"/>
      <c r="C6" s="61"/>
      <c r="D6" s="61"/>
      <c r="E6" s="61"/>
      <c r="F6" s="61"/>
      <c r="G6" s="44"/>
      <c r="H6" s="61"/>
      <c r="I6" s="61"/>
      <c r="J6" s="61"/>
      <c r="K6" s="61"/>
      <c r="L6" s="61"/>
      <c r="M6" s="61"/>
      <c r="N6" s="61"/>
      <c r="O6" s="63"/>
      <c r="P6" s="63"/>
      <c r="Q6" s="63"/>
      <c r="R6" s="63"/>
    </row>
    <row r="7" spans="1:21" x14ac:dyDescent="0.25">
      <c r="A7" s="64" t="s">
        <v>276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65"/>
      <c r="R7" s="65"/>
      <c r="S7" s="65"/>
    </row>
    <row r="8" spans="1:2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</row>
    <row r="9" spans="1:21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21" x14ac:dyDescent="0.25">
      <c r="A10" s="204" t="s">
        <v>160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</row>
    <row r="11" spans="1:21" x14ac:dyDescent="0.25">
      <c r="A11" s="214" t="s">
        <v>154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63"/>
      <c r="R11" s="63"/>
      <c r="S11" s="63"/>
      <c r="T11" s="63"/>
      <c r="U11" s="63"/>
    </row>
    <row r="12" spans="1:21" x14ac:dyDescent="0.25">
      <c r="A12" s="215" t="s">
        <v>159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63"/>
      <c r="R12" s="63"/>
      <c r="S12" s="63"/>
      <c r="T12" s="63"/>
      <c r="U12" s="63"/>
    </row>
    <row r="13" spans="1:21" x14ac:dyDescent="0.25">
      <c r="A13" s="214" t="s">
        <v>155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62"/>
      <c r="R13" s="62"/>
      <c r="S13" s="62"/>
      <c r="T13" s="62"/>
      <c r="U13" s="62"/>
    </row>
    <row r="14" spans="1:21" ht="21.75" customHeight="1" thickBot="1" x14ac:dyDescent="0.3">
      <c r="A14" s="162"/>
      <c r="B14" s="163" t="s">
        <v>22</v>
      </c>
      <c r="C14" s="223" t="s">
        <v>23</v>
      </c>
      <c r="D14" s="221"/>
      <c r="E14" s="221"/>
      <c r="F14" s="221"/>
      <c r="G14" s="221"/>
      <c r="H14" s="221"/>
      <c r="I14" s="164" t="s">
        <v>184</v>
      </c>
      <c r="J14" s="164" t="s">
        <v>185</v>
      </c>
      <c r="K14" s="164" t="s">
        <v>169</v>
      </c>
      <c r="L14" s="220" t="s">
        <v>179</v>
      </c>
      <c r="M14" s="221"/>
      <c r="N14" s="220" t="s">
        <v>180</v>
      </c>
      <c r="O14" s="221"/>
      <c r="P14" s="222"/>
      <c r="Q14" s="77"/>
      <c r="R14" s="77"/>
    </row>
    <row r="15" spans="1:21" ht="25.5" customHeight="1" thickTop="1" x14ac:dyDescent="0.25">
      <c r="A15" s="165"/>
      <c r="B15" s="166"/>
      <c r="C15" s="210" t="s">
        <v>25</v>
      </c>
      <c r="D15" s="211"/>
      <c r="E15" s="211"/>
      <c r="F15" s="211"/>
      <c r="G15" s="211"/>
      <c r="H15" s="211"/>
      <c r="I15" s="167">
        <v>1122261.7</v>
      </c>
      <c r="J15" s="167">
        <v>1591499.57</v>
      </c>
      <c r="K15" s="167">
        <v>1692219.7</v>
      </c>
      <c r="L15" s="218">
        <f>L16</f>
        <v>1640958</v>
      </c>
      <c r="M15" s="211"/>
      <c r="N15" s="218">
        <f>N16</f>
        <v>1640958</v>
      </c>
      <c r="O15" s="211"/>
      <c r="P15" s="219"/>
      <c r="Q15" s="77"/>
      <c r="R15" s="77"/>
    </row>
    <row r="16" spans="1:21" ht="15" customHeight="1" x14ac:dyDescent="0.25">
      <c r="A16" s="92"/>
      <c r="B16" s="147" t="s">
        <v>186</v>
      </c>
      <c r="C16" s="212" t="s">
        <v>6</v>
      </c>
      <c r="D16" s="213"/>
      <c r="E16" s="213"/>
      <c r="F16" s="213"/>
      <c r="G16" s="213"/>
      <c r="H16" s="213"/>
      <c r="I16" s="148">
        <v>1122054.6499999999</v>
      </c>
      <c r="J16" s="148">
        <v>1591499.57</v>
      </c>
      <c r="K16" s="148">
        <f>K17+K18+K19+K20</f>
        <v>1692219.7000000002</v>
      </c>
      <c r="L16" s="216">
        <f>L17+L18+L19+L20</f>
        <v>1640958</v>
      </c>
      <c r="M16" s="213"/>
      <c r="N16" s="216">
        <f>N17+N18+N19+N20</f>
        <v>1640958</v>
      </c>
      <c r="O16" s="213"/>
      <c r="P16" s="217"/>
      <c r="Q16" s="77"/>
      <c r="R16" s="77"/>
    </row>
    <row r="17" spans="1:18" ht="15" customHeight="1" x14ac:dyDescent="0.25">
      <c r="A17" s="93"/>
      <c r="B17" s="145" t="s">
        <v>187</v>
      </c>
      <c r="C17" s="209" t="s">
        <v>26</v>
      </c>
      <c r="D17" s="206"/>
      <c r="E17" s="206"/>
      <c r="F17" s="206"/>
      <c r="G17" s="206"/>
      <c r="H17" s="206"/>
      <c r="I17" s="146">
        <v>903186.44</v>
      </c>
      <c r="J17" s="146">
        <v>1269664.29</v>
      </c>
      <c r="K17" s="146">
        <v>1377652.86</v>
      </c>
      <c r="L17" s="205">
        <v>1356391.16</v>
      </c>
      <c r="M17" s="206"/>
      <c r="N17" s="205">
        <v>1356391.16</v>
      </c>
      <c r="O17" s="206"/>
      <c r="P17" s="207"/>
      <c r="Q17" s="77"/>
      <c r="R17" s="77"/>
    </row>
    <row r="18" spans="1:18" ht="15" customHeight="1" x14ac:dyDescent="0.25">
      <c r="A18" s="93"/>
      <c r="B18" s="145" t="s">
        <v>188</v>
      </c>
      <c r="C18" s="209" t="s">
        <v>27</v>
      </c>
      <c r="D18" s="206"/>
      <c r="E18" s="206"/>
      <c r="F18" s="206"/>
      <c r="G18" s="206"/>
      <c r="H18" s="206"/>
      <c r="I18" s="146">
        <v>10671.58</v>
      </c>
      <c r="J18" s="146">
        <v>19830.32</v>
      </c>
      <c r="K18" s="146">
        <v>20900</v>
      </c>
      <c r="L18" s="205">
        <v>20900</v>
      </c>
      <c r="M18" s="206"/>
      <c r="N18" s="205">
        <v>20900</v>
      </c>
      <c r="O18" s="206"/>
      <c r="P18" s="207"/>
      <c r="Q18" s="77"/>
      <c r="R18" s="77"/>
    </row>
    <row r="19" spans="1:18" ht="24" customHeight="1" x14ac:dyDescent="0.25">
      <c r="A19" s="93"/>
      <c r="B19" s="145" t="s">
        <v>189</v>
      </c>
      <c r="C19" s="209" t="s">
        <v>28</v>
      </c>
      <c r="D19" s="206"/>
      <c r="E19" s="206"/>
      <c r="F19" s="206"/>
      <c r="G19" s="206"/>
      <c r="H19" s="206"/>
      <c r="I19" s="146">
        <v>1228.51</v>
      </c>
      <c r="J19" s="146">
        <v>10215.950000000001</v>
      </c>
      <c r="K19" s="146">
        <v>10730</v>
      </c>
      <c r="L19" s="205">
        <v>10730</v>
      </c>
      <c r="M19" s="206"/>
      <c r="N19" s="205">
        <v>10730</v>
      </c>
      <c r="O19" s="206"/>
      <c r="P19" s="207"/>
      <c r="Q19" s="77"/>
      <c r="R19" s="77"/>
    </row>
    <row r="20" spans="1:18" ht="15" customHeight="1" x14ac:dyDescent="0.25">
      <c r="A20" s="93"/>
      <c r="B20" s="145" t="s">
        <v>190</v>
      </c>
      <c r="C20" s="209" t="s">
        <v>29</v>
      </c>
      <c r="D20" s="206"/>
      <c r="E20" s="206"/>
      <c r="F20" s="206"/>
      <c r="G20" s="206"/>
      <c r="H20" s="206"/>
      <c r="I20" s="146">
        <v>206968.12</v>
      </c>
      <c r="J20" s="146">
        <v>291789.01</v>
      </c>
      <c r="K20" s="146">
        <v>282936.84000000003</v>
      </c>
      <c r="L20" s="205">
        <v>252936.84</v>
      </c>
      <c r="M20" s="206"/>
      <c r="N20" s="205">
        <v>252936.84</v>
      </c>
      <c r="O20" s="206"/>
      <c r="P20" s="207"/>
      <c r="Q20" s="77"/>
      <c r="R20" s="77"/>
    </row>
    <row r="21" spans="1:18" ht="15" customHeight="1" x14ac:dyDescent="0.25">
      <c r="A21" s="93"/>
      <c r="B21" s="143">
        <v>7</v>
      </c>
      <c r="C21" s="204" t="s">
        <v>7</v>
      </c>
      <c r="D21" s="204"/>
      <c r="E21" s="204"/>
      <c r="F21" s="204"/>
      <c r="G21" s="204"/>
      <c r="H21" s="204"/>
      <c r="I21" s="146">
        <v>207.05</v>
      </c>
      <c r="J21" s="146">
        <v>0</v>
      </c>
      <c r="K21" s="146">
        <v>0</v>
      </c>
      <c r="L21" s="146"/>
      <c r="M21" s="146">
        <v>0</v>
      </c>
      <c r="N21" s="146"/>
      <c r="O21" s="146">
        <v>0</v>
      </c>
      <c r="P21" s="95">
        <v>0</v>
      </c>
      <c r="Q21" s="77"/>
      <c r="R21" s="77"/>
    </row>
    <row r="22" spans="1:18" ht="15" customHeight="1" x14ac:dyDescent="0.25">
      <c r="A22" s="96"/>
      <c r="B22" s="144">
        <v>72</v>
      </c>
      <c r="C22" s="208" t="s">
        <v>191</v>
      </c>
      <c r="D22" s="208"/>
      <c r="E22" s="208"/>
      <c r="F22" s="208"/>
      <c r="G22" s="208"/>
      <c r="H22" s="208"/>
      <c r="I22" s="98">
        <v>207.05</v>
      </c>
      <c r="J22" s="98">
        <v>0</v>
      </c>
      <c r="K22" s="98">
        <v>0</v>
      </c>
      <c r="L22" s="98"/>
      <c r="M22" s="98">
        <v>0</v>
      </c>
      <c r="N22" s="98"/>
      <c r="O22" s="98">
        <v>0</v>
      </c>
      <c r="P22" s="99">
        <v>0</v>
      </c>
      <c r="Q22" s="77"/>
      <c r="R22" s="77"/>
    </row>
    <row r="23" spans="1:18" ht="22.5" customHeight="1" x14ac:dyDescent="0.25">
      <c r="A23" s="168"/>
      <c r="B23" s="166"/>
      <c r="C23" s="210" t="s">
        <v>30</v>
      </c>
      <c r="D23" s="211"/>
      <c r="E23" s="211"/>
      <c r="F23" s="211"/>
      <c r="G23" s="211"/>
      <c r="H23" s="211"/>
      <c r="I23" s="167">
        <f>I24+I31</f>
        <v>1125249.53</v>
      </c>
      <c r="J23" s="167">
        <f>J24+J31</f>
        <v>1592762.2700000003</v>
      </c>
      <c r="K23" s="167">
        <f>K24+K31</f>
        <v>1693319.7</v>
      </c>
      <c r="L23" s="218">
        <f>L24+L31</f>
        <v>1640958</v>
      </c>
      <c r="M23" s="211"/>
      <c r="N23" s="218">
        <f>N24+N31</f>
        <v>1640958</v>
      </c>
      <c r="O23" s="211"/>
      <c r="P23" s="219"/>
      <c r="Q23" s="77"/>
      <c r="R23" s="77"/>
    </row>
    <row r="24" spans="1:18" ht="15" customHeight="1" x14ac:dyDescent="0.25">
      <c r="A24" s="92"/>
      <c r="B24" s="147" t="s">
        <v>192</v>
      </c>
      <c r="C24" s="212" t="s">
        <v>31</v>
      </c>
      <c r="D24" s="213"/>
      <c r="E24" s="213"/>
      <c r="F24" s="213"/>
      <c r="G24" s="213"/>
      <c r="H24" s="213"/>
      <c r="I24" s="148">
        <f>I25+I26+I27+I28+I29+I30</f>
        <v>1099847.19</v>
      </c>
      <c r="J24" s="148">
        <f>J25+J26+J27+J28+J29+J30</f>
        <v>1563494.3700000003</v>
      </c>
      <c r="K24" s="148">
        <f>K25+K26+K27+K28+K29+K30</f>
        <v>1667970.55</v>
      </c>
      <c r="L24" s="216">
        <f>L25+L26+L27+L29+L30</f>
        <v>1615608.85</v>
      </c>
      <c r="M24" s="213"/>
      <c r="N24" s="216">
        <f>N25+N26+N27+N29+N30</f>
        <v>1615608.85</v>
      </c>
      <c r="O24" s="213"/>
      <c r="P24" s="217"/>
      <c r="Q24" s="77"/>
      <c r="R24" s="77"/>
    </row>
    <row r="25" spans="1:18" ht="18" customHeight="1" x14ac:dyDescent="0.25">
      <c r="A25" s="93"/>
      <c r="B25" s="145" t="s">
        <v>193</v>
      </c>
      <c r="C25" s="209" t="s">
        <v>32</v>
      </c>
      <c r="D25" s="206"/>
      <c r="E25" s="206"/>
      <c r="F25" s="206"/>
      <c r="G25" s="206"/>
      <c r="H25" s="206"/>
      <c r="I25" s="146">
        <v>824404.84</v>
      </c>
      <c r="J25" s="146">
        <v>1169366.58</v>
      </c>
      <c r="K25" s="146">
        <v>1297860.7</v>
      </c>
      <c r="L25" s="205">
        <v>1277399</v>
      </c>
      <c r="M25" s="206"/>
      <c r="N25" s="205">
        <v>1277399</v>
      </c>
      <c r="O25" s="206"/>
      <c r="P25" s="207"/>
      <c r="Q25" s="77"/>
      <c r="R25" s="77"/>
    </row>
    <row r="26" spans="1:18" ht="14.25" customHeight="1" x14ac:dyDescent="0.25">
      <c r="A26" s="93"/>
      <c r="B26" s="145" t="s">
        <v>194</v>
      </c>
      <c r="C26" s="209" t="s">
        <v>33</v>
      </c>
      <c r="D26" s="206"/>
      <c r="E26" s="206"/>
      <c r="F26" s="206"/>
      <c r="G26" s="206"/>
      <c r="H26" s="206"/>
      <c r="I26" s="146">
        <v>185005.31</v>
      </c>
      <c r="J26" s="146">
        <v>277606.58</v>
      </c>
      <c r="K26" s="146">
        <v>254210.74</v>
      </c>
      <c r="L26" s="205">
        <v>222310.74</v>
      </c>
      <c r="M26" s="206"/>
      <c r="N26" s="205">
        <v>222310.74</v>
      </c>
      <c r="O26" s="206"/>
      <c r="P26" s="207"/>
      <c r="Q26" s="77"/>
      <c r="R26" s="77"/>
    </row>
    <row r="27" spans="1:18" ht="15.75" customHeight="1" x14ac:dyDescent="0.25">
      <c r="A27" s="93"/>
      <c r="B27" s="145" t="s">
        <v>195</v>
      </c>
      <c r="C27" s="209" t="s">
        <v>34</v>
      </c>
      <c r="D27" s="206"/>
      <c r="E27" s="206"/>
      <c r="F27" s="206"/>
      <c r="G27" s="206"/>
      <c r="H27" s="206"/>
      <c r="I27" s="146">
        <v>514.92999999999995</v>
      </c>
      <c r="J27" s="146">
        <v>600</v>
      </c>
      <c r="K27" s="146">
        <v>600</v>
      </c>
      <c r="L27" s="205">
        <v>600</v>
      </c>
      <c r="M27" s="206"/>
      <c r="N27" s="205">
        <v>600</v>
      </c>
      <c r="O27" s="206"/>
      <c r="P27" s="207"/>
      <c r="Q27" s="77"/>
      <c r="R27" s="77"/>
    </row>
    <row r="28" spans="1:18" ht="17.25" customHeight="1" x14ac:dyDescent="0.25">
      <c r="A28" s="93"/>
      <c r="B28" s="145" t="s">
        <v>196</v>
      </c>
      <c r="C28" s="209" t="s">
        <v>35</v>
      </c>
      <c r="D28" s="206"/>
      <c r="E28" s="206"/>
      <c r="F28" s="206"/>
      <c r="G28" s="206"/>
      <c r="H28" s="206"/>
      <c r="I28" s="146">
        <v>101.28</v>
      </c>
      <c r="J28" s="146">
        <v>52.1</v>
      </c>
      <c r="K28" s="146">
        <v>0</v>
      </c>
      <c r="L28" s="205">
        <v>0</v>
      </c>
      <c r="M28" s="206"/>
      <c r="N28" s="205">
        <v>0</v>
      </c>
      <c r="O28" s="206"/>
      <c r="P28" s="207"/>
      <c r="Q28" s="77"/>
      <c r="R28" s="77"/>
    </row>
    <row r="29" spans="1:18" ht="18.75" customHeight="1" x14ac:dyDescent="0.25">
      <c r="A29" s="93"/>
      <c r="B29" s="145" t="s">
        <v>197</v>
      </c>
      <c r="C29" s="209" t="s">
        <v>36</v>
      </c>
      <c r="D29" s="206"/>
      <c r="E29" s="206"/>
      <c r="F29" s="206"/>
      <c r="G29" s="206"/>
      <c r="H29" s="206"/>
      <c r="I29" s="146">
        <v>89410.51</v>
      </c>
      <c r="J29" s="146">
        <v>115369.11</v>
      </c>
      <c r="K29" s="146">
        <v>114799.11</v>
      </c>
      <c r="L29" s="205">
        <v>114799.11</v>
      </c>
      <c r="M29" s="206"/>
      <c r="N29" s="205">
        <v>114799.11</v>
      </c>
      <c r="O29" s="206"/>
      <c r="P29" s="207"/>
      <c r="Q29" s="77"/>
      <c r="R29" s="77"/>
    </row>
    <row r="30" spans="1:18" ht="17.25" customHeight="1" x14ac:dyDescent="0.25">
      <c r="A30" s="93"/>
      <c r="B30" s="145" t="s">
        <v>198</v>
      </c>
      <c r="C30" s="209" t="s">
        <v>37</v>
      </c>
      <c r="D30" s="206"/>
      <c r="E30" s="206"/>
      <c r="F30" s="206"/>
      <c r="G30" s="206"/>
      <c r="H30" s="206"/>
      <c r="I30" s="146">
        <v>410.32</v>
      </c>
      <c r="J30" s="146">
        <v>500</v>
      </c>
      <c r="K30" s="146">
        <v>500</v>
      </c>
      <c r="L30" s="205">
        <v>500</v>
      </c>
      <c r="M30" s="206"/>
      <c r="N30" s="205">
        <v>500</v>
      </c>
      <c r="O30" s="206"/>
      <c r="P30" s="207"/>
      <c r="Q30" s="77"/>
      <c r="R30" s="77"/>
    </row>
    <row r="31" spans="1:18" x14ac:dyDescent="0.25">
      <c r="A31" s="93"/>
      <c r="B31" s="145" t="s">
        <v>199</v>
      </c>
      <c r="C31" s="209" t="s">
        <v>10</v>
      </c>
      <c r="D31" s="206"/>
      <c r="E31" s="206"/>
      <c r="F31" s="206"/>
      <c r="G31" s="206"/>
      <c r="H31" s="206"/>
      <c r="I31" s="146">
        <v>25402.34</v>
      </c>
      <c r="J31" s="146">
        <v>29267.9</v>
      </c>
      <c r="K31" s="146">
        <v>25349.15</v>
      </c>
      <c r="L31" s="205">
        <v>25349.15</v>
      </c>
      <c r="M31" s="206"/>
      <c r="N31" s="205">
        <v>25349.15</v>
      </c>
      <c r="O31" s="206"/>
      <c r="P31" s="207"/>
      <c r="Q31" s="77"/>
      <c r="R31" s="77"/>
    </row>
    <row r="32" spans="1:18" x14ac:dyDescent="0.25">
      <c r="A32" s="93"/>
      <c r="B32" s="145" t="s">
        <v>200</v>
      </c>
      <c r="C32" s="209" t="s">
        <v>38</v>
      </c>
      <c r="D32" s="206"/>
      <c r="E32" s="206"/>
      <c r="F32" s="206"/>
      <c r="G32" s="206"/>
      <c r="H32" s="206"/>
      <c r="I32" s="146">
        <v>25402.34</v>
      </c>
      <c r="J32" s="146">
        <v>29267.9</v>
      </c>
      <c r="K32" s="146">
        <v>25349.15</v>
      </c>
      <c r="L32" s="205">
        <v>25349.15</v>
      </c>
      <c r="M32" s="206"/>
      <c r="N32" s="205">
        <v>25349.15</v>
      </c>
      <c r="O32" s="206"/>
      <c r="P32" s="207"/>
      <c r="Q32" s="77"/>
      <c r="R32" s="77"/>
    </row>
    <row r="33" spans="1:18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88"/>
      <c r="Q33" s="77"/>
      <c r="R33" s="77"/>
    </row>
    <row r="34" spans="1:18" ht="15.75" thickBot="1" x14ac:dyDescent="0.3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1:18" ht="24.75" customHeight="1" thickTop="1" thickBot="1" x14ac:dyDescent="0.3">
      <c r="A35" s="84"/>
      <c r="B35" s="103" t="s">
        <v>22</v>
      </c>
      <c r="C35" s="200" t="s">
        <v>23</v>
      </c>
      <c r="D35" s="201"/>
      <c r="E35" s="201"/>
      <c r="F35" s="201"/>
      <c r="G35" s="201"/>
      <c r="H35" s="201"/>
      <c r="I35" s="104" t="s">
        <v>184</v>
      </c>
      <c r="J35" s="104" t="s">
        <v>185</v>
      </c>
      <c r="K35" s="104" t="s">
        <v>169</v>
      </c>
      <c r="L35" s="202" t="s">
        <v>179</v>
      </c>
      <c r="M35" s="201"/>
      <c r="N35" s="202" t="s">
        <v>180</v>
      </c>
      <c r="O35" s="201"/>
      <c r="P35" s="201"/>
      <c r="Q35" s="77"/>
      <c r="R35" s="77"/>
    </row>
    <row r="36" spans="1:18" ht="15.75" thickTop="1" x14ac:dyDescent="0.25">
      <c r="A36" s="100"/>
      <c r="B36" s="203" t="s">
        <v>201</v>
      </c>
      <c r="C36" s="203"/>
      <c r="D36" s="203"/>
      <c r="E36" s="203"/>
      <c r="F36" s="203"/>
      <c r="G36" s="203"/>
      <c r="H36" s="203"/>
      <c r="I36" s="101">
        <v>2987.83</v>
      </c>
      <c r="J36" s="102">
        <v>1262.7</v>
      </c>
      <c r="K36" s="102">
        <v>1100</v>
      </c>
      <c r="L36" s="102"/>
      <c r="M36" s="102">
        <v>0</v>
      </c>
      <c r="N36" s="102"/>
      <c r="O36" s="102">
        <v>0</v>
      </c>
      <c r="P36" s="89">
        <v>0</v>
      </c>
      <c r="Q36" s="77"/>
      <c r="R36" s="77"/>
    </row>
    <row r="37" spans="1:18" x14ac:dyDescent="0.25">
      <c r="A37" s="93"/>
      <c r="B37" s="74">
        <v>9</v>
      </c>
      <c r="C37" s="204" t="s">
        <v>202</v>
      </c>
      <c r="D37" s="204"/>
      <c r="E37" s="204"/>
      <c r="F37" s="204"/>
      <c r="G37" s="204"/>
      <c r="H37" s="74"/>
      <c r="I37" s="94">
        <v>2987.83</v>
      </c>
      <c r="J37" s="94">
        <v>1262.7</v>
      </c>
      <c r="K37" s="94">
        <v>1100</v>
      </c>
      <c r="L37" s="94"/>
      <c r="M37" s="94">
        <v>0</v>
      </c>
      <c r="N37" s="94"/>
      <c r="O37" s="94">
        <v>0</v>
      </c>
      <c r="P37" s="86">
        <v>0</v>
      </c>
      <c r="Q37" s="77"/>
      <c r="R37" s="77"/>
    </row>
    <row r="38" spans="1:18" x14ac:dyDescent="0.25">
      <c r="A38" s="96"/>
      <c r="B38" s="97">
        <v>92</v>
      </c>
      <c r="C38" s="208" t="s">
        <v>203</v>
      </c>
      <c r="D38" s="208"/>
      <c r="E38" s="208"/>
      <c r="F38" s="208"/>
      <c r="G38" s="208"/>
      <c r="H38" s="97"/>
      <c r="I38" s="98">
        <v>2987.83</v>
      </c>
      <c r="J38" s="98">
        <v>1262.7</v>
      </c>
      <c r="K38" s="98">
        <v>1100</v>
      </c>
      <c r="L38" s="98"/>
      <c r="M38" s="98">
        <v>0</v>
      </c>
      <c r="N38" s="98"/>
      <c r="O38" s="98">
        <v>0</v>
      </c>
      <c r="P38" s="87">
        <v>0</v>
      </c>
      <c r="Q38" s="77"/>
      <c r="R38" s="77"/>
    </row>
    <row r="39" spans="1:18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</row>
    <row r="40" spans="1:18" x14ac:dyDescent="0.25">
      <c r="B40" s="198" t="s">
        <v>181</v>
      </c>
      <c r="C40" s="198"/>
      <c r="D40" s="198"/>
      <c r="E40" s="198"/>
      <c r="K40" s="199" t="s">
        <v>205</v>
      </c>
      <c r="L40" s="199"/>
      <c r="M40" s="199"/>
      <c r="N40" s="199"/>
      <c r="O40" s="199"/>
    </row>
    <row r="41" spans="1:18" x14ac:dyDescent="0.25">
      <c r="B41" s="198" t="s">
        <v>182</v>
      </c>
      <c r="C41" s="198"/>
      <c r="D41" s="198"/>
      <c r="E41" s="198"/>
      <c r="K41" s="199" t="s">
        <v>156</v>
      </c>
      <c r="L41" s="199"/>
      <c r="M41" s="199"/>
      <c r="N41" s="199"/>
      <c r="O41" s="199"/>
    </row>
    <row r="42" spans="1:18" x14ac:dyDescent="0.25">
      <c r="B42" s="198" t="s">
        <v>204</v>
      </c>
      <c r="C42" s="198"/>
      <c r="D42" s="198"/>
      <c r="E42" s="198"/>
    </row>
  </sheetData>
  <mergeCells count="74">
    <mergeCell ref="A5:P5"/>
    <mergeCell ref="A2:E2"/>
    <mergeCell ref="K2:K3"/>
    <mergeCell ref="M2:M3"/>
    <mergeCell ref="A3:E3"/>
    <mergeCell ref="A4:C4"/>
    <mergeCell ref="L15:M15"/>
    <mergeCell ref="N15:P15"/>
    <mergeCell ref="C15:H15"/>
    <mergeCell ref="C16:H16"/>
    <mergeCell ref="L14:M14"/>
    <mergeCell ref="N14:P14"/>
    <mergeCell ref="C14:H14"/>
    <mergeCell ref="L24:M24"/>
    <mergeCell ref="N24:P24"/>
    <mergeCell ref="L23:M23"/>
    <mergeCell ref="N23:P23"/>
    <mergeCell ref="N19:P19"/>
    <mergeCell ref="A10:U10"/>
    <mergeCell ref="A11:P11"/>
    <mergeCell ref="A12:P12"/>
    <mergeCell ref="A13:P13"/>
    <mergeCell ref="L20:M20"/>
    <mergeCell ref="N20:P20"/>
    <mergeCell ref="L19:M19"/>
    <mergeCell ref="L18:M18"/>
    <mergeCell ref="N18:P18"/>
    <mergeCell ref="L17:M17"/>
    <mergeCell ref="N17:P17"/>
    <mergeCell ref="C17:H17"/>
    <mergeCell ref="C18:H18"/>
    <mergeCell ref="C19:H19"/>
    <mergeCell ref="L16:M16"/>
    <mergeCell ref="N16:P16"/>
    <mergeCell ref="C25:H25"/>
    <mergeCell ref="L25:M25"/>
    <mergeCell ref="N25:P25"/>
    <mergeCell ref="C26:H26"/>
    <mergeCell ref="L26:M26"/>
    <mergeCell ref="N26:P26"/>
    <mergeCell ref="C20:H20"/>
    <mergeCell ref="C21:H21"/>
    <mergeCell ref="C22:H22"/>
    <mergeCell ref="C23:H23"/>
    <mergeCell ref="C24:H24"/>
    <mergeCell ref="C29:H29"/>
    <mergeCell ref="L29:M29"/>
    <mergeCell ref="N29:P29"/>
    <mergeCell ref="C30:H30"/>
    <mergeCell ref="L30:M30"/>
    <mergeCell ref="N30:P30"/>
    <mergeCell ref="C27:H27"/>
    <mergeCell ref="L27:M27"/>
    <mergeCell ref="N27:P27"/>
    <mergeCell ref="C28:H28"/>
    <mergeCell ref="L28:M28"/>
    <mergeCell ref="N28:P28"/>
    <mergeCell ref="L31:M31"/>
    <mergeCell ref="N31:P31"/>
    <mergeCell ref="C38:G38"/>
    <mergeCell ref="B40:E40"/>
    <mergeCell ref="B41:E41"/>
    <mergeCell ref="C32:H32"/>
    <mergeCell ref="L32:M32"/>
    <mergeCell ref="N32:P32"/>
    <mergeCell ref="C31:H31"/>
    <mergeCell ref="B42:E42"/>
    <mergeCell ref="K40:O40"/>
    <mergeCell ref="K41:O41"/>
    <mergeCell ref="C35:H35"/>
    <mergeCell ref="L35:M35"/>
    <mergeCell ref="N35:P35"/>
    <mergeCell ref="B36:H36"/>
    <mergeCell ref="C37:G3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workbookViewId="0">
      <selection activeCell="A6" sqref="A6:XFD6"/>
    </sheetView>
  </sheetViews>
  <sheetFormatPr defaultRowHeight="15" x14ac:dyDescent="0.25"/>
  <cols>
    <col min="1" max="1" width="1.140625" customWidth="1"/>
    <col min="2" max="2" width="12.7109375" customWidth="1"/>
    <col min="7" max="7" width="0.42578125" customWidth="1"/>
    <col min="8" max="8" width="15.7109375" customWidth="1"/>
    <col min="9" max="10" width="15.5703125" customWidth="1"/>
    <col min="11" max="11" width="16.28515625" customWidth="1"/>
    <col min="12" max="12" width="17" customWidth="1"/>
    <col min="13" max="13" width="30.85546875" customWidth="1"/>
    <col min="14" max="14" width="31.85546875" customWidth="1"/>
    <col min="15" max="15" width="18.85546875" customWidth="1"/>
    <col min="16" max="16" width="22.7109375" customWidth="1"/>
    <col min="17" max="17" width="20.5703125" customWidth="1"/>
    <col min="18" max="18" width="13" customWidth="1"/>
    <col min="19" max="19" width="15.42578125" customWidth="1"/>
    <col min="20" max="20" width="15.5703125" customWidth="1"/>
  </cols>
  <sheetData>
    <row r="1" spans="1:21" s="77" customFormat="1" x14ac:dyDescent="0.25">
      <c r="A1" s="45" t="s">
        <v>0</v>
      </c>
      <c r="B1" s="45"/>
      <c r="C1" s="45"/>
      <c r="D1" s="45"/>
      <c r="E1" s="73"/>
      <c r="F1" s="73"/>
    </row>
    <row r="2" spans="1:21" s="77" customFormat="1" x14ac:dyDescent="0.25">
      <c r="A2" s="198" t="s">
        <v>153</v>
      </c>
      <c r="B2" s="198"/>
      <c r="C2" s="198"/>
      <c r="D2" s="198"/>
      <c r="E2" s="198"/>
      <c r="F2" s="73"/>
    </row>
    <row r="3" spans="1:21" s="77" customFormat="1" x14ac:dyDescent="0.25">
      <c r="A3" s="198" t="s">
        <v>2</v>
      </c>
      <c r="B3" s="198"/>
      <c r="C3" s="198"/>
      <c r="D3" s="198"/>
      <c r="E3" s="198"/>
      <c r="F3" s="73"/>
    </row>
    <row r="4" spans="1:21" s="77" customFormat="1" x14ac:dyDescent="0.25"/>
    <row r="5" spans="1:21" x14ac:dyDescent="0.25">
      <c r="G5" s="228" t="s">
        <v>3</v>
      </c>
      <c r="H5" s="228"/>
      <c r="I5" s="228"/>
    </row>
    <row r="6" spans="1:21" ht="24" customHeight="1" x14ac:dyDescent="0.25">
      <c r="A6" s="227" t="s">
        <v>218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7" spans="1:21" ht="15" customHeight="1" x14ac:dyDescent="0.25"/>
    <row r="8" spans="1:21" s="77" customFormat="1" ht="15" customHeight="1" x14ac:dyDescent="0.25">
      <c r="A8" s="204" t="s">
        <v>160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</row>
    <row r="9" spans="1:21" s="77" customFormat="1" ht="15" customHeight="1" x14ac:dyDescent="0.25">
      <c r="A9" s="214" t="s">
        <v>154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</row>
    <row r="10" spans="1:21" s="77" customFormat="1" ht="15" customHeight="1" x14ac:dyDescent="0.25">
      <c r="A10" s="215" t="s">
        <v>159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</row>
    <row r="11" spans="1:21" ht="15" customHeight="1" thickBot="1" x14ac:dyDescent="0.3">
      <c r="A11" s="226" t="s">
        <v>155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75"/>
      <c r="R11" s="75"/>
      <c r="S11" s="75"/>
      <c r="T11" s="75"/>
      <c r="U11" s="75"/>
    </row>
    <row r="12" spans="1:21" ht="34.5" customHeight="1" thickBot="1" x14ac:dyDescent="0.3">
      <c r="A12" s="106"/>
      <c r="B12" s="107" t="s">
        <v>22</v>
      </c>
      <c r="C12" s="107" t="s">
        <v>23</v>
      </c>
      <c r="D12" s="107"/>
      <c r="E12" s="107"/>
      <c r="F12" s="107"/>
      <c r="G12" s="107"/>
      <c r="H12" s="108" t="s">
        <v>217</v>
      </c>
      <c r="I12" s="109" t="s">
        <v>206</v>
      </c>
      <c r="J12" s="109" t="s">
        <v>207</v>
      </c>
      <c r="K12" s="109" t="s">
        <v>208</v>
      </c>
      <c r="L12" s="110" t="s">
        <v>209</v>
      </c>
    </row>
    <row r="13" spans="1:21" s="50" customFormat="1" ht="15.75" customHeight="1" x14ac:dyDescent="0.25">
      <c r="A13" s="111"/>
      <c r="B13" s="112"/>
      <c r="C13" s="112" t="s">
        <v>25</v>
      </c>
      <c r="D13" s="112"/>
      <c r="E13" s="112"/>
      <c r="F13" s="112"/>
      <c r="G13" s="112"/>
      <c r="H13" s="113">
        <v>1125249.53</v>
      </c>
      <c r="I13" s="113">
        <f>I14+I16+I18+I21+I28</f>
        <v>1592762.27</v>
      </c>
      <c r="J13" s="113">
        <f>J14+J16+J18+J21+J28+J32</f>
        <v>1693319.7000000002</v>
      </c>
      <c r="K13" s="113">
        <f>K14+K16+K18+K21+K28+K32</f>
        <v>1640958</v>
      </c>
      <c r="L13" s="114">
        <f>L14+L16+L18+L21+L28+N32</f>
        <v>1640958</v>
      </c>
    </row>
    <row r="14" spans="1:21" s="50" customFormat="1" ht="15" customHeight="1" x14ac:dyDescent="0.25">
      <c r="A14" s="115"/>
      <c r="B14" s="59" t="s">
        <v>40</v>
      </c>
      <c r="C14" s="59" t="s">
        <v>41</v>
      </c>
      <c r="D14" s="59"/>
      <c r="E14" s="59"/>
      <c r="F14" s="59"/>
      <c r="G14" s="59"/>
      <c r="H14" s="116">
        <v>126496.79</v>
      </c>
      <c r="I14" s="116">
        <v>81084.02</v>
      </c>
      <c r="J14" s="116">
        <v>98740.46</v>
      </c>
      <c r="K14" s="116">
        <v>98740.46</v>
      </c>
      <c r="L14" s="117">
        <v>98740.46</v>
      </c>
    </row>
    <row r="15" spans="1:21" s="50" customFormat="1" ht="18.75" customHeight="1" x14ac:dyDescent="0.25">
      <c r="A15" s="115"/>
      <c r="B15" s="59" t="s">
        <v>42</v>
      </c>
      <c r="C15" s="59" t="s">
        <v>43</v>
      </c>
      <c r="D15" s="59"/>
      <c r="E15" s="59"/>
      <c r="F15" s="59"/>
      <c r="G15" s="59"/>
      <c r="H15" s="116">
        <v>126496.79</v>
      </c>
      <c r="I15" s="116">
        <v>81084.02</v>
      </c>
      <c r="J15" s="116">
        <v>98740.46</v>
      </c>
      <c r="K15" s="116">
        <v>98740.46</v>
      </c>
      <c r="L15" s="117">
        <v>98740.46</v>
      </c>
    </row>
    <row r="16" spans="1:21" x14ac:dyDescent="0.25">
      <c r="A16" s="115"/>
      <c r="B16" s="59" t="s">
        <v>44</v>
      </c>
      <c r="C16" s="59" t="s">
        <v>45</v>
      </c>
      <c r="D16" s="59"/>
      <c r="E16" s="59"/>
      <c r="F16" s="59"/>
      <c r="G16" s="59"/>
      <c r="H16" s="116">
        <v>0</v>
      </c>
      <c r="I16" s="116">
        <v>2600</v>
      </c>
      <c r="J16" s="116">
        <v>2600</v>
      </c>
      <c r="K16" s="116">
        <v>2600</v>
      </c>
      <c r="L16" s="117">
        <v>2600</v>
      </c>
    </row>
    <row r="17" spans="1:12" ht="19.5" customHeight="1" x14ac:dyDescent="0.25">
      <c r="A17" s="115"/>
      <c r="B17" s="118" t="s">
        <v>46</v>
      </c>
      <c r="C17" s="118" t="s">
        <v>47</v>
      </c>
      <c r="D17" s="118"/>
      <c r="E17" s="118"/>
      <c r="F17" s="118"/>
      <c r="G17" s="59"/>
      <c r="H17" s="116">
        <v>0</v>
      </c>
      <c r="I17" s="116">
        <v>2600</v>
      </c>
      <c r="J17" s="116">
        <v>2600</v>
      </c>
      <c r="K17" s="116">
        <v>2600</v>
      </c>
      <c r="L17" s="117">
        <v>2600</v>
      </c>
    </row>
    <row r="18" spans="1:12" s="52" customFormat="1" ht="16.5" customHeight="1" x14ac:dyDescent="0.25">
      <c r="A18" s="115"/>
      <c r="B18" s="59" t="s">
        <v>48</v>
      </c>
      <c r="C18" s="59" t="s">
        <v>49</v>
      </c>
      <c r="D18" s="59"/>
      <c r="E18" s="59"/>
      <c r="F18" s="59"/>
      <c r="G18" s="59"/>
      <c r="H18" s="116">
        <v>91142.91</v>
      </c>
      <c r="I18" s="116">
        <v>215268.1</v>
      </c>
      <c r="J18" s="116">
        <v>177196.38</v>
      </c>
      <c r="K18" s="116">
        <f>K19+K20</f>
        <v>147196.38</v>
      </c>
      <c r="L18" s="117">
        <f>L19+L20</f>
        <v>147196.38</v>
      </c>
    </row>
    <row r="19" spans="1:12" s="51" customFormat="1" ht="15.75" customHeight="1" x14ac:dyDescent="0.25">
      <c r="A19" s="115"/>
      <c r="B19" s="59" t="s">
        <v>50</v>
      </c>
      <c r="C19" s="59" t="s">
        <v>51</v>
      </c>
      <c r="D19" s="59"/>
      <c r="E19" s="59"/>
      <c r="F19" s="59"/>
      <c r="G19" s="59"/>
      <c r="H19" s="116">
        <v>10671.58</v>
      </c>
      <c r="I19" s="116">
        <v>20900</v>
      </c>
      <c r="J19" s="116">
        <v>20900</v>
      </c>
      <c r="K19" s="116">
        <v>20900</v>
      </c>
      <c r="L19" s="117">
        <v>20900</v>
      </c>
    </row>
    <row r="20" spans="1:12" s="52" customFormat="1" ht="17.25" customHeight="1" x14ac:dyDescent="0.25">
      <c r="A20" s="115"/>
      <c r="B20" s="59" t="s">
        <v>52</v>
      </c>
      <c r="C20" s="59" t="s">
        <v>53</v>
      </c>
      <c r="D20" s="59"/>
      <c r="E20" s="59"/>
      <c r="F20" s="59"/>
      <c r="G20" s="59"/>
      <c r="H20" s="116">
        <v>80471.33</v>
      </c>
      <c r="I20" s="116">
        <v>194368.1</v>
      </c>
      <c r="J20" s="116">
        <v>156296.38</v>
      </c>
      <c r="K20" s="116">
        <v>126296.38</v>
      </c>
      <c r="L20" s="117">
        <v>126296.38</v>
      </c>
    </row>
    <row r="21" spans="1:12" s="52" customFormat="1" ht="12.75" customHeight="1" x14ac:dyDescent="0.25">
      <c r="A21" s="115"/>
      <c r="B21" s="59" t="s">
        <v>54</v>
      </c>
      <c r="C21" s="59" t="s">
        <v>55</v>
      </c>
      <c r="D21" s="59"/>
      <c r="E21" s="59"/>
      <c r="F21" s="59"/>
      <c r="G21" s="59"/>
      <c r="H21" s="116">
        <v>906174.27</v>
      </c>
      <c r="I21" s="116">
        <f>I22+I24+I25+I26+I27</f>
        <v>1284580.1499999999</v>
      </c>
      <c r="J21" s="116">
        <v>1405552.86</v>
      </c>
      <c r="K21" s="116">
        <v>1384291.16</v>
      </c>
      <c r="L21" s="117">
        <v>1384291.16</v>
      </c>
    </row>
    <row r="22" spans="1:12" ht="15" customHeight="1" x14ac:dyDescent="0.25">
      <c r="A22" s="115"/>
      <c r="B22" s="59" t="s">
        <v>56</v>
      </c>
      <c r="C22" s="59" t="s">
        <v>57</v>
      </c>
      <c r="D22" s="59"/>
      <c r="E22" s="59"/>
      <c r="F22" s="59"/>
      <c r="G22" s="59"/>
      <c r="H22" s="116">
        <v>0</v>
      </c>
      <c r="I22" s="116">
        <v>16336.89</v>
      </c>
      <c r="J22" s="116">
        <v>27900</v>
      </c>
      <c r="K22" s="116">
        <v>27900</v>
      </c>
      <c r="L22" s="117">
        <v>27900</v>
      </c>
    </row>
    <row r="23" spans="1:12" ht="15" customHeight="1" x14ac:dyDescent="0.25">
      <c r="A23" s="115"/>
      <c r="B23" s="59" t="s">
        <v>58</v>
      </c>
      <c r="C23" s="59" t="s">
        <v>59</v>
      </c>
      <c r="D23" s="59"/>
      <c r="E23" s="59"/>
      <c r="F23" s="59"/>
      <c r="G23" s="59"/>
      <c r="H23" s="116">
        <v>0</v>
      </c>
      <c r="I23" s="116">
        <v>0</v>
      </c>
      <c r="J23" s="116">
        <v>0</v>
      </c>
      <c r="K23" s="116">
        <v>0</v>
      </c>
      <c r="L23" s="117">
        <v>0</v>
      </c>
    </row>
    <row r="24" spans="1:12" ht="15" customHeight="1" x14ac:dyDescent="0.25">
      <c r="A24" s="115"/>
      <c r="B24" s="59" t="s">
        <v>60</v>
      </c>
      <c r="C24" s="59" t="s">
        <v>61</v>
      </c>
      <c r="D24" s="59"/>
      <c r="E24" s="59"/>
      <c r="F24" s="59"/>
      <c r="G24" s="59"/>
      <c r="H24" s="116">
        <v>864938.24</v>
      </c>
      <c r="I24" s="116">
        <v>1208331.1599999999</v>
      </c>
      <c r="J24" s="116">
        <v>1317792.8600000001</v>
      </c>
      <c r="K24" s="116">
        <v>1296531.1599999999</v>
      </c>
      <c r="L24" s="117">
        <v>1296531.1599999999</v>
      </c>
    </row>
    <row r="25" spans="1:12" ht="15" customHeight="1" x14ac:dyDescent="0.25">
      <c r="A25" s="115"/>
      <c r="B25" s="59" t="s">
        <v>62</v>
      </c>
      <c r="C25" s="59" t="s">
        <v>63</v>
      </c>
      <c r="D25" s="59"/>
      <c r="E25" s="59"/>
      <c r="F25" s="59"/>
      <c r="G25" s="59"/>
      <c r="H25" s="116">
        <v>35707.97</v>
      </c>
      <c r="I25" s="116">
        <v>53213.3</v>
      </c>
      <c r="J25" s="116">
        <v>54476</v>
      </c>
      <c r="K25" s="116">
        <v>54476</v>
      </c>
      <c r="L25" s="117">
        <v>54476</v>
      </c>
    </row>
    <row r="26" spans="1:12" ht="15" customHeight="1" x14ac:dyDescent="0.25">
      <c r="A26" s="115"/>
      <c r="B26" s="59" t="s">
        <v>64</v>
      </c>
      <c r="C26" s="59" t="s">
        <v>65</v>
      </c>
      <c r="D26" s="59"/>
      <c r="E26" s="59"/>
      <c r="F26" s="59"/>
      <c r="G26" s="59"/>
      <c r="H26" s="116">
        <v>2540.23</v>
      </c>
      <c r="I26" s="116">
        <v>5436.1</v>
      </c>
      <c r="J26" s="116">
        <v>5384</v>
      </c>
      <c r="K26" s="116">
        <v>5384</v>
      </c>
      <c r="L26" s="117">
        <v>5384</v>
      </c>
    </row>
    <row r="27" spans="1:12" ht="15" customHeight="1" x14ac:dyDescent="0.25">
      <c r="A27" s="115"/>
      <c r="B27" s="59" t="s">
        <v>210</v>
      </c>
      <c r="C27" s="59" t="s">
        <v>211</v>
      </c>
      <c r="D27" s="59"/>
      <c r="E27" s="59"/>
      <c r="F27" s="59"/>
      <c r="G27" s="59"/>
      <c r="H27" s="116">
        <v>2987.83</v>
      </c>
      <c r="I27" s="116">
        <v>1262.7</v>
      </c>
      <c r="J27" s="116"/>
      <c r="K27" s="116"/>
      <c r="L27" s="117"/>
    </row>
    <row r="28" spans="1:12" ht="15" customHeight="1" x14ac:dyDescent="0.25">
      <c r="A28" s="115"/>
      <c r="B28" s="59" t="s">
        <v>66</v>
      </c>
      <c r="C28" s="59" t="s">
        <v>67</v>
      </c>
      <c r="D28" s="59"/>
      <c r="E28" s="59"/>
      <c r="F28" s="59"/>
      <c r="G28" s="59"/>
      <c r="H28" s="116">
        <v>1228.51</v>
      </c>
      <c r="I28" s="116">
        <v>9230</v>
      </c>
      <c r="J28" s="116">
        <v>9230</v>
      </c>
      <c r="K28" s="116">
        <v>8130</v>
      </c>
      <c r="L28" s="117">
        <v>8130</v>
      </c>
    </row>
    <row r="29" spans="1:12" ht="15" customHeight="1" x14ac:dyDescent="0.25">
      <c r="A29" s="115"/>
      <c r="B29" s="59" t="s">
        <v>68</v>
      </c>
      <c r="C29" s="59" t="s">
        <v>69</v>
      </c>
      <c r="D29" s="59"/>
      <c r="E29" s="59"/>
      <c r="F29" s="59"/>
      <c r="G29" s="59"/>
      <c r="H29" s="116">
        <v>1228.51</v>
      </c>
      <c r="I29" s="116">
        <v>9100</v>
      </c>
      <c r="J29" s="116">
        <v>8000</v>
      </c>
      <c r="K29" s="116">
        <v>8000</v>
      </c>
      <c r="L29" s="117">
        <v>8000</v>
      </c>
    </row>
    <row r="30" spans="1:12" x14ac:dyDescent="0.25">
      <c r="A30" s="115"/>
      <c r="B30" s="59" t="s">
        <v>70</v>
      </c>
      <c r="C30" s="59" t="s">
        <v>71</v>
      </c>
      <c r="D30" s="59"/>
      <c r="E30" s="59"/>
      <c r="F30" s="59"/>
      <c r="G30" s="59"/>
      <c r="H30" s="116">
        <v>0</v>
      </c>
      <c r="I30" s="116">
        <v>130</v>
      </c>
      <c r="J30" s="116">
        <v>130</v>
      </c>
      <c r="K30" s="116">
        <v>130</v>
      </c>
      <c r="L30" s="117">
        <v>130</v>
      </c>
    </row>
    <row r="31" spans="1:12" ht="15" customHeight="1" x14ac:dyDescent="0.25">
      <c r="A31" s="115"/>
      <c r="B31" s="59" t="s">
        <v>212</v>
      </c>
      <c r="C31" s="59" t="s">
        <v>213</v>
      </c>
      <c r="D31" s="59"/>
      <c r="E31" s="59"/>
      <c r="F31" s="59"/>
      <c r="G31" s="59"/>
      <c r="H31" s="116">
        <v>0</v>
      </c>
      <c r="I31" s="116">
        <v>0</v>
      </c>
      <c r="J31" s="116">
        <v>1100</v>
      </c>
      <c r="K31" s="116"/>
      <c r="L31" s="117"/>
    </row>
    <row r="32" spans="1:12" ht="15" customHeight="1" x14ac:dyDescent="0.25">
      <c r="A32" s="115"/>
      <c r="B32" s="59" t="s">
        <v>214</v>
      </c>
      <c r="C32" s="59" t="s">
        <v>215</v>
      </c>
      <c r="D32" s="59"/>
      <c r="E32" s="59"/>
      <c r="F32" s="59"/>
      <c r="G32" s="59"/>
      <c r="H32" s="116">
        <v>207.05</v>
      </c>
      <c r="I32" s="116">
        <v>0</v>
      </c>
      <c r="J32" s="116">
        <v>0</v>
      </c>
      <c r="K32" s="116"/>
      <c r="L32" s="117"/>
    </row>
    <row r="33" spans="1:12" ht="17.25" customHeight="1" x14ac:dyDescent="0.25">
      <c r="A33" s="115"/>
      <c r="B33" s="59" t="s">
        <v>216</v>
      </c>
      <c r="C33" s="59" t="s">
        <v>215</v>
      </c>
      <c r="D33" s="59"/>
      <c r="E33" s="59"/>
      <c r="F33" s="59"/>
      <c r="G33" s="59"/>
      <c r="H33" s="119">
        <v>207.05</v>
      </c>
      <c r="I33" s="116">
        <v>0</v>
      </c>
      <c r="J33" s="116">
        <v>0</v>
      </c>
      <c r="K33" s="116"/>
      <c r="L33" s="117"/>
    </row>
    <row r="34" spans="1:12" ht="15" customHeight="1" x14ac:dyDescent="0.25">
      <c r="A34" s="120"/>
      <c r="B34" s="121"/>
      <c r="C34" s="121" t="s">
        <v>30</v>
      </c>
      <c r="D34" s="121"/>
      <c r="E34" s="121"/>
      <c r="F34" s="121"/>
      <c r="G34" s="121"/>
      <c r="H34" s="122">
        <f>H35+H39+H42+H48+H51</f>
        <v>1125249.53</v>
      </c>
      <c r="I34" s="122">
        <f>I35+I37+I39+I42+I48</f>
        <v>1592762.27</v>
      </c>
      <c r="J34" s="122">
        <f>J35+J37+J39+J42+J48</f>
        <v>1693319.7000000002</v>
      </c>
      <c r="K34" s="122">
        <f>K35+K37+K39+K42+K48</f>
        <v>1640958</v>
      </c>
      <c r="L34" s="123">
        <f>L35+L37+L39+L42+L48</f>
        <v>1640958</v>
      </c>
    </row>
    <row r="35" spans="1:12" ht="15" customHeight="1" x14ac:dyDescent="0.25">
      <c r="A35" s="115"/>
      <c r="B35" s="59" t="s">
        <v>40</v>
      </c>
      <c r="C35" s="59" t="s">
        <v>41</v>
      </c>
      <c r="D35" s="59"/>
      <c r="E35" s="59"/>
      <c r="F35" s="59"/>
      <c r="G35" s="59"/>
      <c r="H35" s="116">
        <v>126496.79</v>
      </c>
      <c r="I35" s="116">
        <v>81084.02</v>
      </c>
      <c r="J35" s="116">
        <v>98740.46</v>
      </c>
      <c r="K35" s="116">
        <v>98740.46</v>
      </c>
      <c r="L35" s="117">
        <v>98740.46</v>
      </c>
    </row>
    <row r="36" spans="1:12" x14ac:dyDescent="0.25">
      <c r="A36" s="115"/>
      <c r="B36" s="59" t="s">
        <v>42</v>
      </c>
      <c r="C36" s="59" t="s">
        <v>43</v>
      </c>
      <c r="D36" s="59"/>
      <c r="E36" s="59"/>
      <c r="F36" s="59"/>
      <c r="G36" s="59"/>
      <c r="H36" s="116">
        <v>126496.79</v>
      </c>
      <c r="I36" s="116">
        <v>81084.02</v>
      </c>
      <c r="J36" s="116">
        <v>98740.46</v>
      </c>
      <c r="K36" s="116">
        <v>98740.46</v>
      </c>
      <c r="L36" s="117">
        <v>98740.46</v>
      </c>
    </row>
    <row r="37" spans="1:12" ht="15" customHeight="1" x14ac:dyDescent="0.25">
      <c r="A37" s="115"/>
      <c r="B37" s="59" t="s">
        <v>44</v>
      </c>
      <c r="C37" s="59" t="s">
        <v>45</v>
      </c>
      <c r="D37" s="59"/>
      <c r="E37" s="59"/>
      <c r="F37" s="59"/>
      <c r="G37" s="59"/>
      <c r="H37" s="116">
        <v>0</v>
      </c>
      <c r="I37" s="116">
        <v>2600</v>
      </c>
      <c r="J37" s="116">
        <v>2600</v>
      </c>
      <c r="K37" s="116">
        <v>2600</v>
      </c>
      <c r="L37" s="117">
        <v>2600</v>
      </c>
    </row>
    <row r="38" spans="1:12" ht="15" customHeight="1" x14ac:dyDescent="0.25">
      <c r="A38" s="115"/>
      <c r="B38" s="59" t="s">
        <v>46</v>
      </c>
      <c r="C38" s="59" t="s">
        <v>47</v>
      </c>
      <c r="D38" s="59"/>
      <c r="E38" s="59"/>
      <c r="F38" s="59"/>
      <c r="G38" s="59"/>
      <c r="H38" s="116">
        <v>0</v>
      </c>
      <c r="I38" s="116">
        <v>2600</v>
      </c>
      <c r="J38" s="116">
        <v>2600</v>
      </c>
      <c r="K38" s="116">
        <v>2600</v>
      </c>
      <c r="L38" s="117">
        <v>2600</v>
      </c>
    </row>
    <row r="39" spans="1:12" ht="15" customHeight="1" x14ac:dyDescent="0.25">
      <c r="A39" s="115"/>
      <c r="B39" s="59" t="s">
        <v>48</v>
      </c>
      <c r="C39" s="59" t="s">
        <v>49</v>
      </c>
      <c r="D39" s="59"/>
      <c r="E39" s="59"/>
      <c r="F39" s="59"/>
      <c r="G39" s="59"/>
      <c r="H39" s="116">
        <v>91142.91</v>
      </c>
      <c r="I39" s="116">
        <v>215268.1</v>
      </c>
      <c r="J39" s="116">
        <v>177196.38</v>
      </c>
      <c r="K39" s="116">
        <f>K40+K41</f>
        <v>147196.38</v>
      </c>
      <c r="L39" s="117">
        <f>L40+L41</f>
        <v>147196.38</v>
      </c>
    </row>
    <row r="40" spans="1:12" ht="15" customHeight="1" x14ac:dyDescent="0.25">
      <c r="A40" s="115"/>
      <c r="B40" s="59" t="s">
        <v>50</v>
      </c>
      <c r="C40" s="59" t="s">
        <v>51</v>
      </c>
      <c r="D40" s="59"/>
      <c r="E40" s="59"/>
      <c r="F40" s="59"/>
      <c r="G40" s="59"/>
      <c r="H40" s="116">
        <v>10671.58</v>
      </c>
      <c r="I40" s="116">
        <v>20900</v>
      </c>
      <c r="J40" s="116">
        <v>20900</v>
      </c>
      <c r="K40" s="116">
        <v>20900</v>
      </c>
      <c r="L40" s="117">
        <v>20900</v>
      </c>
    </row>
    <row r="41" spans="1:12" ht="15" customHeight="1" x14ac:dyDescent="0.25">
      <c r="A41" s="115"/>
      <c r="B41" s="59" t="s">
        <v>52</v>
      </c>
      <c r="C41" s="59" t="s">
        <v>53</v>
      </c>
      <c r="D41" s="59"/>
      <c r="E41" s="59"/>
      <c r="F41" s="59"/>
      <c r="G41" s="59"/>
      <c r="H41" s="116">
        <v>80471.33</v>
      </c>
      <c r="I41" s="116">
        <v>194368.1</v>
      </c>
      <c r="J41" s="116">
        <v>156296.38</v>
      </c>
      <c r="K41" s="116">
        <v>126296.38</v>
      </c>
      <c r="L41" s="117">
        <v>126296.38</v>
      </c>
    </row>
    <row r="42" spans="1:12" ht="15" customHeight="1" x14ac:dyDescent="0.25">
      <c r="A42" s="115"/>
      <c r="B42" s="59" t="s">
        <v>54</v>
      </c>
      <c r="C42" s="59" t="s">
        <v>55</v>
      </c>
      <c r="D42" s="59"/>
      <c r="E42" s="59"/>
      <c r="F42" s="59"/>
      <c r="G42" s="59"/>
      <c r="H42" s="116">
        <v>906174.27</v>
      </c>
      <c r="I42" s="116">
        <v>1284580.1499999999</v>
      </c>
      <c r="J42" s="116">
        <v>1405552.86</v>
      </c>
      <c r="K42" s="116">
        <v>1384291.16</v>
      </c>
      <c r="L42" s="117">
        <v>1384291.16</v>
      </c>
    </row>
    <row r="43" spans="1:12" ht="15" customHeight="1" x14ac:dyDescent="0.25">
      <c r="A43" s="115"/>
      <c r="B43" s="59" t="s">
        <v>56</v>
      </c>
      <c r="C43" s="59" t="s">
        <v>57</v>
      </c>
      <c r="D43" s="59"/>
      <c r="E43" s="59"/>
      <c r="F43" s="59"/>
      <c r="G43" s="59"/>
      <c r="H43" s="116">
        <v>0</v>
      </c>
      <c r="I43" s="116">
        <v>16336.89</v>
      </c>
      <c r="J43" s="116">
        <v>27900</v>
      </c>
      <c r="K43" s="116">
        <v>27900</v>
      </c>
      <c r="L43" s="117">
        <v>27900</v>
      </c>
    </row>
    <row r="44" spans="1:12" ht="15" customHeight="1" x14ac:dyDescent="0.25">
      <c r="A44" s="115"/>
      <c r="B44" s="59" t="s">
        <v>58</v>
      </c>
      <c r="C44" s="59" t="s">
        <v>59</v>
      </c>
      <c r="D44" s="59"/>
      <c r="E44" s="59"/>
      <c r="F44" s="59"/>
      <c r="G44" s="59"/>
      <c r="H44" s="116"/>
      <c r="I44" s="116">
        <v>0</v>
      </c>
      <c r="J44" s="116">
        <v>0</v>
      </c>
      <c r="K44" s="116">
        <v>0</v>
      </c>
      <c r="L44" s="117">
        <v>0</v>
      </c>
    </row>
    <row r="45" spans="1:12" ht="15" customHeight="1" x14ac:dyDescent="0.25">
      <c r="A45" s="115"/>
      <c r="B45" s="59" t="s">
        <v>60</v>
      </c>
      <c r="C45" s="59" t="s">
        <v>61</v>
      </c>
      <c r="D45" s="59"/>
      <c r="E45" s="59"/>
      <c r="F45" s="59"/>
      <c r="G45" s="59"/>
      <c r="H45" s="116">
        <v>864938.24</v>
      </c>
      <c r="I45" s="116">
        <v>1208331.1599999999</v>
      </c>
      <c r="J45" s="116">
        <v>1317792.8600000001</v>
      </c>
      <c r="K45" s="116">
        <v>1296531.1599999999</v>
      </c>
      <c r="L45" s="117">
        <v>1296531.1599999999</v>
      </c>
    </row>
    <row r="46" spans="1:12" ht="18" customHeight="1" x14ac:dyDescent="0.25">
      <c r="A46" s="115"/>
      <c r="B46" s="59" t="s">
        <v>62</v>
      </c>
      <c r="C46" s="59" t="s">
        <v>63</v>
      </c>
      <c r="D46" s="59"/>
      <c r="E46" s="59"/>
      <c r="F46" s="59"/>
      <c r="G46" s="59"/>
      <c r="H46" s="116">
        <v>35707.97</v>
      </c>
      <c r="I46" s="116">
        <v>54476</v>
      </c>
      <c r="J46" s="116">
        <v>54476</v>
      </c>
      <c r="K46" s="116">
        <v>54476</v>
      </c>
      <c r="L46" s="117">
        <v>54476</v>
      </c>
    </row>
    <row r="47" spans="1:12" ht="15" customHeight="1" x14ac:dyDescent="0.25">
      <c r="A47" s="115"/>
      <c r="B47" s="59" t="s">
        <v>64</v>
      </c>
      <c r="C47" s="59" t="s">
        <v>65</v>
      </c>
      <c r="D47" s="59"/>
      <c r="E47" s="59"/>
      <c r="F47" s="59"/>
      <c r="G47" s="59"/>
      <c r="H47" s="116">
        <v>5528.06</v>
      </c>
      <c r="I47" s="116">
        <v>5436.1</v>
      </c>
      <c r="J47" s="116">
        <v>5384</v>
      </c>
      <c r="K47" s="116">
        <v>5384</v>
      </c>
      <c r="L47" s="117">
        <v>5384</v>
      </c>
    </row>
    <row r="48" spans="1:12" x14ac:dyDescent="0.25">
      <c r="A48" s="115"/>
      <c r="B48" s="59" t="s">
        <v>66</v>
      </c>
      <c r="C48" s="59" t="s">
        <v>67</v>
      </c>
      <c r="D48" s="59"/>
      <c r="E48" s="59"/>
      <c r="F48" s="59"/>
      <c r="G48" s="59"/>
      <c r="H48" s="116">
        <v>1228.51</v>
      </c>
      <c r="I48" s="116">
        <v>9230</v>
      </c>
      <c r="J48" s="116">
        <v>9230</v>
      </c>
      <c r="K48" s="116">
        <v>8130</v>
      </c>
      <c r="L48" s="117">
        <v>8130</v>
      </c>
    </row>
    <row r="49" spans="1:15" ht="15" customHeight="1" x14ac:dyDescent="0.25">
      <c r="A49" s="115"/>
      <c r="B49" s="59" t="s">
        <v>68</v>
      </c>
      <c r="C49" s="59" t="s">
        <v>69</v>
      </c>
      <c r="D49" s="59"/>
      <c r="E49" s="59"/>
      <c r="F49" s="59"/>
      <c r="G49" s="59"/>
      <c r="H49" s="116">
        <v>1228.51</v>
      </c>
      <c r="I49" s="116">
        <v>9100</v>
      </c>
      <c r="J49" s="116">
        <v>9100</v>
      </c>
      <c r="K49" s="116">
        <v>8000</v>
      </c>
      <c r="L49" s="117">
        <v>8000</v>
      </c>
    </row>
    <row r="50" spans="1:15" ht="15" customHeight="1" x14ac:dyDescent="0.25">
      <c r="A50" s="115"/>
      <c r="B50" s="59" t="s">
        <v>70</v>
      </c>
      <c r="C50" s="59" t="s">
        <v>71</v>
      </c>
      <c r="D50" s="59"/>
      <c r="E50" s="59"/>
      <c r="F50" s="59"/>
      <c r="G50" s="59"/>
      <c r="H50" s="116">
        <v>0</v>
      </c>
      <c r="I50" s="116">
        <v>130</v>
      </c>
      <c r="J50" s="116">
        <v>130</v>
      </c>
      <c r="K50" s="116">
        <v>130</v>
      </c>
      <c r="L50" s="117">
        <v>130</v>
      </c>
    </row>
    <row r="51" spans="1:15" ht="21" customHeight="1" x14ac:dyDescent="0.25">
      <c r="A51" s="115"/>
      <c r="B51" s="59" t="s">
        <v>214</v>
      </c>
      <c r="C51" s="59" t="s">
        <v>215</v>
      </c>
      <c r="D51" s="59"/>
      <c r="E51" s="59"/>
      <c r="F51" s="59"/>
      <c r="G51" s="59"/>
      <c r="H51" s="116">
        <v>207.05</v>
      </c>
      <c r="I51" s="116">
        <v>0</v>
      </c>
      <c r="J51" s="116">
        <v>0</v>
      </c>
      <c r="K51" s="116">
        <v>0</v>
      </c>
      <c r="L51" s="117">
        <v>0</v>
      </c>
    </row>
    <row r="52" spans="1:15" ht="15" customHeight="1" thickBot="1" x14ac:dyDescent="0.3">
      <c r="A52" s="124"/>
      <c r="B52" s="125" t="s">
        <v>216</v>
      </c>
      <c r="C52" s="125" t="s">
        <v>215</v>
      </c>
      <c r="D52" s="125"/>
      <c r="E52" s="125"/>
      <c r="F52" s="125"/>
      <c r="G52" s="125"/>
      <c r="H52" s="126">
        <v>207.05</v>
      </c>
      <c r="I52" s="126">
        <v>0</v>
      </c>
      <c r="J52" s="126">
        <v>0</v>
      </c>
      <c r="K52" s="126">
        <v>0</v>
      </c>
      <c r="L52" s="127">
        <v>0</v>
      </c>
    </row>
    <row r="53" spans="1:15" ht="15" customHeight="1" x14ac:dyDescent="0.25">
      <c r="I53" s="105"/>
      <c r="J53" s="105"/>
      <c r="K53" s="105"/>
      <c r="L53" s="105"/>
    </row>
    <row r="54" spans="1:15" x14ac:dyDescent="0.25">
      <c r="I54" s="105"/>
      <c r="J54" s="105"/>
    </row>
    <row r="55" spans="1:15" ht="15" customHeight="1" x14ac:dyDescent="0.25">
      <c r="A55" s="77"/>
      <c r="B55" s="198" t="s">
        <v>181</v>
      </c>
      <c r="C55" s="198"/>
      <c r="D55" s="198"/>
      <c r="E55" s="198"/>
      <c r="F55" s="77"/>
      <c r="G55" s="77"/>
      <c r="H55" s="77"/>
      <c r="I55" s="77"/>
      <c r="J55" s="77"/>
      <c r="K55" s="225" t="s">
        <v>205</v>
      </c>
      <c r="L55" s="225"/>
      <c r="M55" s="225"/>
      <c r="N55" s="225"/>
      <c r="O55" s="225"/>
    </row>
    <row r="56" spans="1:15" ht="15" customHeight="1" x14ac:dyDescent="0.25">
      <c r="A56" s="77"/>
      <c r="B56" s="198" t="s">
        <v>182</v>
      </c>
      <c r="C56" s="198"/>
      <c r="D56" s="198"/>
      <c r="E56" s="198"/>
      <c r="F56" s="77"/>
      <c r="G56" s="77"/>
      <c r="H56" s="77"/>
      <c r="I56" s="77"/>
      <c r="J56" s="77"/>
      <c r="K56" s="198" t="s">
        <v>219</v>
      </c>
      <c r="L56" s="198"/>
      <c r="M56" s="198"/>
      <c r="N56" s="198"/>
      <c r="O56" s="198"/>
    </row>
    <row r="57" spans="1:15" x14ac:dyDescent="0.25">
      <c r="A57" s="77"/>
      <c r="B57" s="198" t="s">
        <v>204</v>
      </c>
      <c r="C57" s="198"/>
      <c r="D57" s="198"/>
      <c r="E57" s="198"/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spans="1:15" x14ac:dyDescent="0.25">
      <c r="I58" s="105"/>
    </row>
    <row r="59" spans="1:15" x14ac:dyDescent="0.25">
      <c r="I59" s="105"/>
    </row>
    <row r="60" spans="1:15" x14ac:dyDescent="0.25">
      <c r="I60" s="105"/>
    </row>
    <row r="61" spans="1:15" x14ac:dyDescent="0.25">
      <c r="I61" s="105"/>
    </row>
    <row r="62" spans="1:15" x14ac:dyDescent="0.25">
      <c r="I62" s="105"/>
    </row>
  </sheetData>
  <mergeCells count="13">
    <mergeCell ref="A9:P9"/>
    <mergeCell ref="A10:P10"/>
    <mergeCell ref="A11:P11"/>
    <mergeCell ref="A6:L6"/>
    <mergeCell ref="A2:E2"/>
    <mergeCell ref="A3:E3"/>
    <mergeCell ref="G5:I5"/>
    <mergeCell ref="A8:U8"/>
    <mergeCell ref="B55:E55"/>
    <mergeCell ref="K55:O55"/>
    <mergeCell ref="B56:E56"/>
    <mergeCell ref="K56:O56"/>
    <mergeCell ref="B57:E5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A7" sqref="A7:U7"/>
    </sheetView>
  </sheetViews>
  <sheetFormatPr defaultRowHeight="15" x14ac:dyDescent="0.25"/>
  <cols>
    <col min="1" max="1" width="2.5703125" customWidth="1"/>
    <col min="2" max="2" width="3.28515625" customWidth="1"/>
    <col min="5" max="5" width="16.85546875" customWidth="1"/>
    <col min="6" max="6" width="5" customWidth="1"/>
    <col min="7" max="7" width="1" hidden="1" customWidth="1"/>
    <col min="8" max="8" width="1.7109375" hidden="1" customWidth="1"/>
    <col min="9" max="9" width="3.85546875" customWidth="1"/>
    <col min="10" max="10" width="0.7109375" customWidth="1"/>
    <col min="11" max="11" width="2.28515625" customWidth="1"/>
    <col min="12" max="12" width="12.140625" customWidth="1"/>
    <col min="13" max="13" width="1.42578125" customWidth="1"/>
    <col min="14" max="14" width="4.28515625" customWidth="1"/>
    <col min="15" max="15" width="10" customWidth="1"/>
    <col min="16" max="16" width="6.140625" hidden="1" customWidth="1"/>
    <col min="17" max="17" width="1.28515625" hidden="1" customWidth="1"/>
    <col min="18" max="18" width="0.42578125" hidden="1" customWidth="1"/>
    <col min="19" max="19" width="12.85546875" customWidth="1"/>
    <col min="20" max="20" width="14.5703125" customWidth="1"/>
    <col min="21" max="21" width="14.42578125" customWidth="1"/>
  </cols>
  <sheetData>
    <row r="1" spans="1:22" ht="26.25" customHeight="1" x14ac:dyDescent="0.25">
      <c r="A1" s="49"/>
      <c r="B1" s="56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9"/>
      <c r="P1" s="49"/>
      <c r="Q1" s="49"/>
      <c r="R1" s="49"/>
      <c r="S1" s="49"/>
    </row>
    <row r="2" spans="1:22" ht="2.25" customHeight="1" x14ac:dyDescent="0.25">
      <c r="A2" s="49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29"/>
      <c r="P2" s="230"/>
      <c r="Q2" s="49"/>
      <c r="R2" s="230"/>
      <c r="S2" s="49"/>
    </row>
    <row r="3" spans="1:22" x14ac:dyDescent="0.25">
      <c r="A3" s="49"/>
      <c r="B3" s="231" t="s">
        <v>274</v>
      </c>
      <c r="C3" s="230"/>
      <c r="D3" s="230"/>
      <c r="E3" s="230"/>
      <c r="F3" s="49"/>
      <c r="G3" s="49"/>
      <c r="H3" s="49"/>
      <c r="I3" s="49"/>
      <c r="J3" s="49"/>
      <c r="K3" s="49"/>
      <c r="L3" s="49"/>
      <c r="M3" s="49"/>
      <c r="N3" s="49"/>
      <c r="O3" s="230"/>
      <c r="P3" s="230"/>
      <c r="Q3" s="49"/>
      <c r="R3" s="230"/>
      <c r="S3" s="49"/>
    </row>
    <row r="4" spans="1:22" x14ac:dyDescent="0.25">
      <c r="A4" s="49"/>
      <c r="B4" s="232" t="s">
        <v>2</v>
      </c>
      <c r="C4" s="230"/>
      <c r="D4" s="230"/>
      <c r="E4" s="49"/>
      <c r="F4" s="49"/>
      <c r="G4" s="49"/>
      <c r="H4" s="48"/>
      <c r="I4" s="48"/>
      <c r="J4" s="48"/>
      <c r="K4" s="48"/>
      <c r="L4" s="48"/>
      <c r="M4" s="49"/>
      <c r="N4" s="230"/>
      <c r="O4" s="230"/>
      <c r="P4" s="230"/>
      <c r="Q4" s="49"/>
      <c r="R4" s="72"/>
      <c r="S4" s="49"/>
    </row>
    <row r="5" spans="1:22" ht="15.75" customHeight="1" x14ac:dyDescent="0.25">
      <c r="A5" s="244" t="s">
        <v>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</row>
    <row r="6" spans="1:22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1:22" ht="30" customHeight="1" x14ac:dyDescent="0.25">
      <c r="A7" s="245" t="s">
        <v>277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</row>
    <row r="8" spans="1:22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</row>
    <row r="9" spans="1:22" x14ac:dyDescent="0.25">
      <c r="A9" s="204" t="s">
        <v>160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</row>
    <row r="10" spans="1:22" x14ac:dyDescent="0.25">
      <c r="A10" s="215" t="s">
        <v>154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</row>
    <row r="11" spans="1:22" x14ac:dyDescent="0.25">
      <c r="A11" s="215" t="s">
        <v>159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</row>
    <row r="12" spans="1:22" x14ac:dyDescent="0.25">
      <c r="A12" s="215" t="s">
        <v>155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</row>
    <row r="13" spans="1:22" s="149" customFormat="1" ht="25.5" customHeight="1" x14ac:dyDescent="0.25">
      <c r="A13" s="254" t="s">
        <v>39</v>
      </c>
      <c r="B13" s="254"/>
      <c r="C13" s="53" t="s">
        <v>22</v>
      </c>
      <c r="D13" s="233" t="s">
        <v>23</v>
      </c>
      <c r="E13" s="234"/>
      <c r="F13" s="234"/>
      <c r="G13" s="234"/>
      <c r="H13" s="234"/>
      <c r="I13" s="234"/>
      <c r="J13" s="234"/>
      <c r="K13" s="233" t="s">
        <v>171</v>
      </c>
      <c r="L13" s="234"/>
      <c r="M13" s="233" t="s">
        <v>170</v>
      </c>
      <c r="N13" s="234"/>
      <c r="O13" s="234"/>
      <c r="P13" s="235" t="s">
        <v>24</v>
      </c>
      <c r="Q13" s="234"/>
      <c r="R13" s="233" t="s">
        <v>169</v>
      </c>
      <c r="S13" s="234"/>
      <c r="T13" s="54" t="s">
        <v>179</v>
      </c>
      <c r="U13" s="54" t="s">
        <v>180</v>
      </c>
    </row>
    <row r="14" spans="1:22" x14ac:dyDescent="0.25">
      <c r="A14" s="255"/>
      <c r="B14" s="255"/>
      <c r="C14" s="55"/>
      <c r="D14" s="236" t="s">
        <v>30</v>
      </c>
      <c r="E14" s="237"/>
      <c r="F14" s="237"/>
      <c r="G14" s="237"/>
      <c r="H14" s="237"/>
      <c r="I14" s="237"/>
      <c r="J14" s="237"/>
      <c r="K14" s="238">
        <v>1125249.53</v>
      </c>
      <c r="L14" s="239"/>
      <c r="M14" s="238">
        <v>1592762.27</v>
      </c>
      <c r="N14" s="240"/>
      <c r="O14" s="240"/>
      <c r="P14" s="238">
        <v>3.36</v>
      </c>
      <c r="Q14" s="240"/>
      <c r="R14" s="238">
        <v>1693319.7</v>
      </c>
      <c r="S14" s="240"/>
      <c r="T14" s="60">
        <v>1640958</v>
      </c>
      <c r="U14" s="60">
        <v>1640958</v>
      </c>
    </row>
    <row r="15" spans="1:22" ht="22.5" x14ac:dyDescent="0.25">
      <c r="A15" s="248"/>
      <c r="B15" s="249"/>
      <c r="C15" s="78" t="s">
        <v>72</v>
      </c>
      <c r="D15" s="250" t="s">
        <v>73</v>
      </c>
      <c r="E15" s="251"/>
      <c r="F15" s="251"/>
      <c r="G15" s="251"/>
      <c r="H15" s="251"/>
      <c r="I15" s="251"/>
      <c r="J15" s="251"/>
      <c r="K15" s="252">
        <v>1125249.53</v>
      </c>
      <c r="L15" s="242"/>
      <c r="M15" s="252">
        <v>1592762.27</v>
      </c>
      <c r="N15" s="243"/>
      <c r="O15" s="243"/>
      <c r="P15" s="252">
        <v>3.36</v>
      </c>
      <c r="Q15" s="243"/>
      <c r="R15" s="253">
        <v>1693319.7</v>
      </c>
      <c r="S15" s="247"/>
      <c r="T15" s="79">
        <v>1640958</v>
      </c>
      <c r="U15" s="79">
        <v>1640958</v>
      </c>
    </row>
    <row r="16" spans="1:22" ht="22.5" x14ac:dyDescent="0.25">
      <c r="A16" s="260"/>
      <c r="B16" s="261"/>
      <c r="C16" s="80" t="s">
        <v>74</v>
      </c>
      <c r="D16" s="262" t="s">
        <v>75</v>
      </c>
      <c r="E16" s="251"/>
      <c r="F16" s="251"/>
      <c r="G16" s="251"/>
      <c r="H16" s="251"/>
      <c r="I16" s="251"/>
      <c r="J16" s="251"/>
      <c r="K16" s="241">
        <v>1049718.51</v>
      </c>
      <c r="L16" s="242"/>
      <c r="M16" s="241">
        <v>1491850.21</v>
      </c>
      <c r="N16" s="243"/>
      <c r="O16" s="243"/>
      <c r="P16" s="241">
        <v>3.36</v>
      </c>
      <c r="Q16" s="243"/>
      <c r="R16" s="246">
        <v>1578612.94</v>
      </c>
      <c r="S16" s="247"/>
      <c r="T16" s="79">
        <v>1578612.94</v>
      </c>
      <c r="U16" s="79">
        <v>1578612.94</v>
      </c>
    </row>
    <row r="17" spans="1:21" s="72" customFormat="1" ht="22.5" x14ac:dyDescent="0.25">
      <c r="A17" s="256"/>
      <c r="B17" s="257"/>
      <c r="C17" s="78" t="s">
        <v>176</v>
      </c>
      <c r="D17" s="258" t="s">
        <v>177</v>
      </c>
      <c r="E17" s="259"/>
      <c r="F17" s="259"/>
      <c r="G17" s="259"/>
      <c r="H17" s="259"/>
      <c r="I17" s="259"/>
      <c r="J17" s="259"/>
      <c r="K17" s="241">
        <v>24739.84</v>
      </c>
      <c r="L17" s="242"/>
      <c r="M17" s="241">
        <v>48340.49</v>
      </c>
      <c r="N17" s="243"/>
      <c r="O17" s="243"/>
      <c r="P17" s="81"/>
      <c r="Q17" s="82"/>
      <c r="R17" s="81"/>
      <c r="S17" s="83">
        <v>63133.16</v>
      </c>
      <c r="T17" s="79">
        <v>63133.16</v>
      </c>
      <c r="U17" s="79">
        <v>63133.16</v>
      </c>
    </row>
    <row r="18" spans="1:21" s="72" customFormat="1" ht="22.5" x14ac:dyDescent="0.25">
      <c r="A18" s="256"/>
      <c r="B18" s="257"/>
      <c r="C18" s="78" t="s">
        <v>176</v>
      </c>
      <c r="D18" s="250" t="s">
        <v>178</v>
      </c>
      <c r="E18" s="251"/>
      <c r="F18" s="251"/>
      <c r="G18" s="251"/>
      <c r="H18" s="251"/>
      <c r="I18" s="251"/>
      <c r="J18" s="251"/>
      <c r="K18" s="241">
        <v>50791.18</v>
      </c>
      <c r="L18" s="242"/>
      <c r="M18" s="241">
        <v>52571.57</v>
      </c>
      <c r="N18" s="243"/>
      <c r="O18" s="243"/>
      <c r="P18" s="81"/>
      <c r="Q18" s="82"/>
      <c r="R18" s="81"/>
      <c r="S18" s="83">
        <v>51573.599999999999</v>
      </c>
      <c r="T18" s="79">
        <v>51573.599999999999</v>
      </c>
      <c r="U18" s="79">
        <v>51573.599999999999</v>
      </c>
    </row>
    <row r="20" spans="1:21" x14ac:dyDescent="0.25">
      <c r="S20" s="199" t="s">
        <v>152</v>
      </c>
      <c r="T20" s="199"/>
      <c r="U20" s="199"/>
    </row>
    <row r="21" spans="1:21" x14ac:dyDescent="0.25">
      <c r="B21" s="198" t="s">
        <v>181</v>
      </c>
      <c r="C21" s="198"/>
      <c r="D21" s="198"/>
      <c r="E21" s="198"/>
      <c r="S21" s="199" t="s">
        <v>156</v>
      </c>
      <c r="T21" s="199"/>
      <c r="U21" s="199"/>
    </row>
    <row r="22" spans="1:21" x14ac:dyDescent="0.25">
      <c r="B22" s="198" t="s">
        <v>182</v>
      </c>
      <c r="C22" s="198"/>
      <c r="D22" s="198"/>
      <c r="E22" s="198"/>
    </row>
    <row r="23" spans="1:21" x14ac:dyDescent="0.25">
      <c r="B23" s="198" t="s">
        <v>183</v>
      </c>
      <c r="C23" s="198"/>
      <c r="D23" s="198"/>
      <c r="E23" s="198"/>
    </row>
  </sheetData>
  <mergeCells count="48">
    <mergeCell ref="A13:B13"/>
    <mergeCell ref="A14:B14"/>
    <mergeCell ref="A17:B17"/>
    <mergeCell ref="A18:B18"/>
    <mergeCell ref="D17:J17"/>
    <mergeCell ref="A16:B16"/>
    <mergeCell ref="D16:J16"/>
    <mergeCell ref="D13:J13"/>
    <mergeCell ref="K17:L17"/>
    <mergeCell ref="M17:O17"/>
    <mergeCell ref="D18:J18"/>
    <mergeCell ref="K18:L18"/>
    <mergeCell ref="M18:O18"/>
    <mergeCell ref="B21:E21"/>
    <mergeCell ref="B22:E22"/>
    <mergeCell ref="S20:U20"/>
    <mergeCell ref="S21:U21"/>
    <mergeCell ref="B23:E23"/>
    <mergeCell ref="K16:L16"/>
    <mergeCell ref="M16:O16"/>
    <mergeCell ref="A5:U5"/>
    <mergeCell ref="A7:U7"/>
    <mergeCell ref="A10:U10"/>
    <mergeCell ref="A11:U11"/>
    <mergeCell ref="A12:U12"/>
    <mergeCell ref="A9:V9"/>
    <mergeCell ref="P16:Q16"/>
    <mergeCell ref="R16:S16"/>
    <mergeCell ref="A15:B15"/>
    <mergeCell ref="D15:J15"/>
    <mergeCell ref="K15:L15"/>
    <mergeCell ref="M15:O15"/>
    <mergeCell ref="P15:Q15"/>
    <mergeCell ref="R15:S15"/>
    <mergeCell ref="K13:L13"/>
    <mergeCell ref="M13:O13"/>
    <mergeCell ref="P13:Q13"/>
    <mergeCell ref="R13:S13"/>
    <mergeCell ref="D14:J14"/>
    <mergeCell ref="K14:L14"/>
    <mergeCell ref="M14:O14"/>
    <mergeCell ref="P14:Q14"/>
    <mergeCell ref="R14:S14"/>
    <mergeCell ref="O2:P3"/>
    <mergeCell ref="R2:R3"/>
    <mergeCell ref="B3:E3"/>
    <mergeCell ref="N4:P4"/>
    <mergeCell ref="B4:D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2"/>
  <sheetViews>
    <sheetView tabSelected="1" workbookViewId="0">
      <selection activeCell="R12" sqref="R12"/>
    </sheetView>
  </sheetViews>
  <sheetFormatPr defaultRowHeight="15" x14ac:dyDescent="0.25"/>
  <cols>
    <col min="1" max="1" width="3.28515625" customWidth="1"/>
    <col min="2" max="2" width="13.85546875" customWidth="1"/>
    <col min="6" max="6" width="9" customWidth="1"/>
    <col min="7" max="7" width="3" hidden="1" customWidth="1"/>
    <col min="8" max="8" width="12" customWidth="1"/>
    <col min="9" max="9" width="15.28515625" customWidth="1"/>
    <col min="10" max="10" width="16.42578125" customWidth="1"/>
    <col min="11" max="11" width="4.85546875" customWidth="1"/>
    <col min="12" max="12" width="10.42578125" customWidth="1"/>
    <col min="13" max="13" width="1.85546875" hidden="1" customWidth="1"/>
    <col min="15" max="15" width="6.140625" customWidth="1"/>
    <col min="16" max="16" width="4.140625" hidden="1" customWidth="1"/>
    <col min="19" max="19" width="9.5703125" bestFit="1" customWidth="1"/>
    <col min="20" max="20" width="10.5703125" bestFit="1" customWidth="1"/>
  </cols>
  <sheetData>
    <row r="1" spans="1:23" s="68" customFormat="1" x14ac:dyDescent="0.25">
      <c r="A1" s="198" t="s">
        <v>0</v>
      </c>
      <c r="B1" s="198"/>
      <c r="C1" s="198"/>
      <c r="D1" s="198"/>
      <c r="E1" s="198"/>
      <c r="F1" s="198"/>
      <c r="G1" s="198"/>
      <c r="H1" s="198"/>
      <c r="N1" s="67"/>
    </row>
    <row r="2" spans="1:23" s="68" customFormat="1" x14ac:dyDescent="0.25">
      <c r="A2" s="198" t="s">
        <v>157</v>
      </c>
      <c r="B2" s="198"/>
      <c r="C2" s="198"/>
      <c r="D2" s="198"/>
      <c r="E2" s="198"/>
      <c r="F2" s="198"/>
      <c r="G2" s="198"/>
      <c r="H2" s="198"/>
      <c r="N2" s="67"/>
    </row>
    <row r="3" spans="1:23" s="68" customFormat="1" x14ac:dyDescent="0.25">
      <c r="A3" s="198" t="s">
        <v>158</v>
      </c>
      <c r="B3" s="198"/>
      <c r="C3" s="198"/>
      <c r="D3" s="198"/>
      <c r="E3" s="198"/>
      <c r="F3" s="198"/>
      <c r="G3" s="198"/>
      <c r="H3" s="198"/>
      <c r="N3" s="67"/>
    </row>
    <row r="4" spans="1:23" s="68" customFormat="1" x14ac:dyDescent="0.25">
      <c r="A4" s="198" t="s">
        <v>2</v>
      </c>
      <c r="B4" s="198"/>
      <c r="C4" s="198"/>
      <c r="D4" s="198"/>
      <c r="N4" s="67"/>
    </row>
    <row r="5" spans="1:23" s="68" customFormat="1" x14ac:dyDescent="0.25">
      <c r="A5" s="66"/>
      <c r="B5" s="66"/>
      <c r="C5" s="66"/>
      <c r="D5" s="66"/>
      <c r="N5" s="67"/>
    </row>
    <row r="6" spans="1:23" s="68" customFormat="1" ht="15.75" x14ac:dyDescent="0.25">
      <c r="A6" s="299" t="s">
        <v>273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</row>
    <row r="7" spans="1:23" s="68" customFormat="1" x14ac:dyDescent="0.25">
      <c r="A7" s="66"/>
      <c r="B7" s="66"/>
      <c r="C7" s="66"/>
      <c r="D7" s="66"/>
      <c r="N7" s="67"/>
    </row>
    <row r="8" spans="1:23" s="68" customFormat="1" x14ac:dyDescent="0.25">
      <c r="A8" s="280" t="s">
        <v>278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</row>
    <row r="9" spans="1:23" s="68" customFormat="1" x14ac:dyDescent="0.25">
      <c r="A9" s="280" t="s">
        <v>272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</row>
    <row r="10" spans="1:23" s="68" customFormat="1" x14ac:dyDescent="0.25"/>
    <row r="11" spans="1:23" s="68" customFormat="1" ht="15.75" thickBot="1" x14ac:dyDescent="0.3"/>
    <row r="12" spans="1:23" ht="27" customHeight="1" thickTop="1" thickBot="1" x14ac:dyDescent="0.3">
      <c r="A12" s="84"/>
      <c r="B12" s="84" t="s">
        <v>22</v>
      </c>
      <c r="C12" s="287" t="s">
        <v>23</v>
      </c>
      <c r="D12" s="286"/>
      <c r="E12" s="286"/>
      <c r="F12" s="286"/>
      <c r="G12" s="286"/>
      <c r="H12" s="85" t="s">
        <v>184</v>
      </c>
      <c r="I12" s="85" t="s">
        <v>220</v>
      </c>
      <c r="J12" s="85" t="s">
        <v>221</v>
      </c>
      <c r="K12" s="285" t="s">
        <v>222</v>
      </c>
      <c r="L12" s="286"/>
      <c r="M12" s="286"/>
      <c r="N12" s="285" t="s">
        <v>223</v>
      </c>
      <c r="O12" s="286"/>
      <c r="P12" s="286"/>
    </row>
    <row r="13" spans="1:23" ht="30.75" customHeight="1" thickTop="1" x14ac:dyDescent="0.25">
      <c r="A13" s="132"/>
      <c r="B13" s="159"/>
      <c r="C13" s="288" t="s">
        <v>30</v>
      </c>
      <c r="D13" s="284"/>
      <c r="E13" s="284"/>
      <c r="F13" s="284"/>
      <c r="G13" s="284"/>
      <c r="H13" s="156">
        <v>1125249.53</v>
      </c>
      <c r="I13" s="156">
        <v>1592762.27</v>
      </c>
      <c r="J13" s="156">
        <v>1693319.7</v>
      </c>
      <c r="K13" s="283">
        <v>1640958</v>
      </c>
      <c r="L13" s="284"/>
      <c r="M13" s="284"/>
      <c r="N13" s="283">
        <v>1640958</v>
      </c>
      <c r="O13" s="284"/>
      <c r="P13" s="284"/>
    </row>
    <row r="14" spans="1:23" ht="24" customHeight="1" x14ac:dyDescent="0.25">
      <c r="A14" s="135"/>
      <c r="B14" s="135" t="s">
        <v>76</v>
      </c>
      <c r="C14" s="289" t="s">
        <v>77</v>
      </c>
      <c r="D14" s="282"/>
      <c r="E14" s="282"/>
      <c r="F14" s="282"/>
      <c r="G14" s="282"/>
      <c r="H14" s="136">
        <v>1125249.53</v>
      </c>
      <c r="I14" s="136">
        <v>1592762.27</v>
      </c>
      <c r="J14" s="136">
        <v>1693319.7</v>
      </c>
      <c r="K14" s="281">
        <v>1640958</v>
      </c>
      <c r="L14" s="282"/>
      <c r="M14" s="282"/>
      <c r="N14" s="281">
        <v>1640958</v>
      </c>
      <c r="O14" s="282"/>
      <c r="P14" s="282"/>
    </row>
    <row r="15" spans="1:23" ht="27.75" customHeight="1" x14ac:dyDescent="0.25">
      <c r="A15" s="157"/>
      <c r="B15" s="157" t="s">
        <v>78</v>
      </c>
      <c r="C15" s="290" t="s">
        <v>79</v>
      </c>
      <c r="D15" s="279"/>
      <c r="E15" s="279"/>
      <c r="F15" s="279"/>
      <c r="G15" s="279"/>
      <c r="H15" s="158">
        <v>1125249.53</v>
      </c>
      <c r="I15" s="158">
        <v>1592762.27</v>
      </c>
      <c r="J15" s="158">
        <v>1693319.7</v>
      </c>
      <c r="K15" s="278">
        <v>1640958</v>
      </c>
      <c r="L15" s="279"/>
      <c r="M15" s="279"/>
      <c r="N15" s="278">
        <v>1640958</v>
      </c>
      <c r="O15" s="279"/>
      <c r="P15" s="279"/>
    </row>
    <row r="16" spans="1:23" ht="39" customHeight="1" x14ac:dyDescent="0.25">
      <c r="A16" s="133"/>
      <c r="B16" s="133" t="s">
        <v>271</v>
      </c>
      <c r="C16" s="291" t="s">
        <v>80</v>
      </c>
      <c r="D16" s="277"/>
      <c r="E16" s="277"/>
      <c r="F16" s="277"/>
      <c r="G16" s="277"/>
      <c r="H16" s="134">
        <v>1125249.53</v>
      </c>
      <c r="I16" s="134">
        <v>1592762.27</v>
      </c>
      <c r="J16" s="134">
        <v>1693319.7</v>
      </c>
      <c r="K16" s="274">
        <f>K17+K49+K55+K164+K200+K208+K265</f>
        <v>1640958</v>
      </c>
      <c r="L16" s="275"/>
      <c r="M16" s="275"/>
      <c r="N16" s="276">
        <v>1640958</v>
      </c>
      <c r="O16" s="277"/>
      <c r="P16" s="277"/>
    </row>
    <row r="17" spans="1:16" ht="28.5" customHeight="1" x14ac:dyDescent="0.25">
      <c r="A17" s="153"/>
      <c r="B17" s="153" t="s">
        <v>81</v>
      </c>
      <c r="C17" s="296" t="s">
        <v>82</v>
      </c>
      <c r="D17" s="295"/>
      <c r="E17" s="295"/>
      <c r="F17" s="295"/>
      <c r="G17" s="295"/>
      <c r="H17" s="152">
        <v>921297.48</v>
      </c>
      <c r="I17" s="152">
        <v>1266196.3799999999</v>
      </c>
      <c r="J17" s="152">
        <v>1354396.38</v>
      </c>
      <c r="K17" s="294">
        <v>1353296.38</v>
      </c>
      <c r="L17" s="295"/>
      <c r="M17" s="295"/>
      <c r="N17" s="294">
        <v>1353296.38</v>
      </c>
      <c r="O17" s="295"/>
      <c r="P17" s="295"/>
    </row>
    <row r="18" spans="1:16" ht="33.75" customHeight="1" x14ac:dyDescent="0.25">
      <c r="A18" s="137"/>
      <c r="B18" s="137" t="s">
        <v>83</v>
      </c>
      <c r="C18" s="297" t="s">
        <v>84</v>
      </c>
      <c r="D18" s="293"/>
      <c r="E18" s="293"/>
      <c r="F18" s="293"/>
      <c r="G18" s="293"/>
      <c r="H18" s="138">
        <f>H19</f>
        <v>22920.84</v>
      </c>
      <c r="I18" s="138">
        <v>23102.28</v>
      </c>
      <c r="J18" s="138">
        <v>23102.28</v>
      </c>
      <c r="K18" s="292">
        <v>23102.28</v>
      </c>
      <c r="L18" s="293"/>
      <c r="M18" s="293"/>
      <c r="N18" s="292">
        <v>23102.28</v>
      </c>
      <c r="O18" s="293"/>
      <c r="P18" s="293"/>
    </row>
    <row r="19" spans="1:16" ht="25.5" customHeight="1" x14ac:dyDescent="0.25">
      <c r="A19" s="154"/>
      <c r="B19" s="154" t="s">
        <v>224</v>
      </c>
      <c r="C19" s="266" t="s">
        <v>225</v>
      </c>
      <c r="D19" s="267"/>
      <c r="E19" s="267"/>
      <c r="F19" s="267"/>
      <c r="G19" s="267"/>
      <c r="H19" s="155">
        <v>22920.84</v>
      </c>
      <c r="I19" s="155">
        <v>23102.28</v>
      </c>
      <c r="J19" s="155">
        <v>23102.28</v>
      </c>
      <c r="K19" s="268">
        <v>23102.28</v>
      </c>
      <c r="L19" s="267"/>
      <c r="M19" s="267"/>
      <c r="N19" s="268">
        <v>23102.28</v>
      </c>
      <c r="O19" s="267"/>
      <c r="P19" s="267"/>
    </row>
    <row r="20" spans="1:16" ht="15" customHeight="1" x14ac:dyDescent="0.25">
      <c r="A20" s="130"/>
      <c r="B20" s="130" t="s">
        <v>192</v>
      </c>
      <c r="C20" s="263" t="s">
        <v>31</v>
      </c>
      <c r="D20" s="264"/>
      <c r="E20" s="264"/>
      <c r="F20" s="264"/>
      <c r="G20" s="264"/>
      <c r="H20" s="131">
        <v>22920.84</v>
      </c>
      <c r="I20" s="131">
        <v>23102.28</v>
      </c>
      <c r="J20" s="131">
        <v>23102.28</v>
      </c>
      <c r="K20" s="265">
        <v>23102.28</v>
      </c>
      <c r="L20" s="264"/>
      <c r="M20" s="264"/>
      <c r="N20" s="265">
        <v>23102.28</v>
      </c>
      <c r="O20" s="264"/>
      <c r="P20" s="264"/>
    </row>
    <row r="21" spans="1:16" ht="15" customHeight="1" x14ac:dyDescent="0.25">
      <c r="A21" s="130"/>
      <c r="B21" s="130" t="s">
        <v>194</v>
      </c>
      <c r="C21" s="263" t="s">
        <v>33</v>
      </c>
      <c r="D21" s="264"/>
      <c r="E21" s="264"/>
      <c r="F21" s="264"/>
      <c r="G21" s="264"/>
      <c r="H21" s="131">
        <v>22405.91</v>
      </c>
      <c r="I21" s="131">
        <v>22602.28</v>
      </c>
      <c r="J21" s="131">
        <v>22602.28</v>
      </c>
      <c r="K21" s="265">
        <v>22602.28</v>
      </c>
      <c r="L21" s="264"/>
      <c r="M21" s="264"/>
      <c r="N21" s="265">
        <v>22602.28</v>
      </c>
      <c r="O21" s="264"/>
      <c r="P21" s="264"/>
    </row>
    <row r="22" spans="1:16" ht="15" customHeight="1" x14ac:dyDescent="0.25">
      <c r="A22" s="130"/>
      <c r="B22" s="130" t="s">
        <v>195</v>
      </c>
      <c r="C22" s="263" t="s">
        <v>34</v>
      </c>
      <c r="D22" s="264"/>
      <c r="E22" s="264"/>
      <c r="F22" s="264"/>
      <c r="G22" s="264"/>
      <c r="H22" s="131">
        <v>514.92999999999995</v>
      </c>
      <c r="I22" s="131">
        <v>500</v>
      </c>
      <c r="J22" s="131">
        <v>500</v>
      </c>
      <c r="K22" s="265">
        <v>500</v>
      </c>
      <c r="L22" s="264"/>
      <c r="M22" s="264"/>
      <c r="N22" s="265">
        <v>500</v>
      </c>
      <c r="O22" s="264"/>
      <c r="P22" s="264"/>
    </row>
    <row r="23" spans="1:16" ht="33.75" customHeight="1" x14ac:dyDescent="0.25">
      <c r="A23" s="139"/>
      <c r="B23" s="139" t="s">
        <v>85</v>
      </c>
      <c r="C23" s="271" t="s">
        <v>86</v>
      </c>
      <c r="D23" s="272"/>
      <c r="E23" s="272"/>
      <c r="F23" s="272"/>
      <c r="G23" s="272"/>
      <c r="H23" s="140">
        <f>H24</f>
        <v>80471.33</v>
      </c>
      <c r="I23" s="140">
        <v>103194.1</v>
      </c>
      <c r="J23" s="140">
        <v>103194.1</v>
      </c>
      <c r="K23" s="273">
        <v>103194.1</v>
      </c>
      <c r="L23" s="272"/>
      <c r="M23" s="272"/>
      <c r="N23" s="273">
        <v>103194.1</v>
      </c>
      <c r="O23" s="272"/>
      <c r="P23" s="272"/>
    </row>
    <row r="24" spans="1:16" ht="27" customHeight="1" x14ac:dyDescent="0.25">
      <c r="A24" s="154"/>
      <c r="B24" s="154" t="s">
        <v>224</v>
      </c>
      <c r="C24" s="266" t="s">
        <v>225</v>
      </c>
      <c r="D24" s="267"/>
      <c r="E24" s="267"/>
      <c r="F24" s="267"/>
      <c r="G24" s="267"/>
      <c r="H24" s="155">
        <v>80471.33</v>
      </c>
      <c r="I24" s="155">
        <v>103194.1</v>
      </c>
      <c r="J24" s="155">
        <v>103194.1</v>
      </c>
      <c r="K24" s="268">
        <v>103194.1</v>
      </c>
      <c r="L24" s="267"/>
      <c r="M24" s="267"/>
      <c r="N24" s="268">
        <v>103194.1</v>
      </c>
      <c r="O24" s="268"/>
      <c r="P24" s="268"/>
    </row>
    <row r="25" spans="1:16" ht="15" customHeight="1" x14ac:dyDescent="0.25">
      <c r="A25" s="130"/>
      <c r="B25" s="130" t="s">
        <v>192</v>
      </c>
      <c r="C25" s="263" t="s">
        <v>31</v>
      </c>
      <c r="D25" s="264"/>
      <c r="E25" s="264"/>
      <c r="F25" s="264"/>
      <c r="G25" s="264"/>
      <c r="H25" s="131">
        <v>80471.33</v>
      </c>
      <c r="I25" s="131">
        <v>103194.1</v>
      </c>
      <c r="J25" s="131">
        <v>103194.1</v>
      </c>
      <c r="K25" s="265">
        <v>103194.1</v>
      </c>
      <c r="L25" s="264"/>
      <c r="M25" s="264"/>
      <c r="N25" s="265">
        <v>103194.1</v>
      </c>
      <c r="O25" s="264"/>
      <c r="P25" s="264"/>
    </row>
    <row r="26" spans="1:16" ht="15" customHeight="1" x14ac:dyDescent="0.25">
      <c r="A26" s="130"/>
      <c r="B26" s="130" t="s">
        <v>194</v>
      </c>
      <c r="C26" s="263" t="s">
        <v>33</v>
      </c>
      <c r="D26" s="264"/>
      <c r="E26" s="264"/>
      <c r="F26" s="264"/>
      <c r="G26" s="264"/>
      <c r="H26" s="131">
        <v>2548.3200000000002</v>
      </c>
      <c r="I26" s="131">
        <v>2560</v>
      </c>
      <c r="J26" s="131">
        <v>2560</v>
      </c>
      <c r="K26" s="265">
        <v>2560</v>
      </c>
      <c r="L26" s="264"/>
      <c r="M26" s="264"/>
      <c r="N26" s="265">
        <v>2560</v>
      </c>
      <c r="O26" s="264"/>
      <c r="P26" s="264"/>
    </row>
    <row r="27" spans="1:16" ht="22.5" customHeight="1" x14ac:dyDescent="0.25">
      <c r="A27" s="130"/>
      <c r="B27" s="130" t="s">
        <v>197</v>
      </c>
      <c r="C27" s="263" t="s">
        <v>36</v>
      </c>
      <c r="D27" s="264"/>
      <c r="E27" s="264"/>
      <c r="F27" s="264"/>
      <c r="G27" s="264"/>
      <c r="H27" s="131">
        <v>77923.009999999995</v>
      </c>
      <c r="I27" s="131">
        <v>100634.1</v>
      </c>
      <c r="J27" s="131">
        <v>100634.1</v>
      </c>
      <c r="K27" s="265">
        <v>100634.1</v>
      </c>
      <c r="L27" s="264"/>
      <c r="M27" s="264"/>
      <c r="N27" s="265">
        <v>100634.1</v>
      </c>
      <c r="O27" s="264"/>
      <c r="P27" s="264"/>
    </row>
    <row r="28" spans="1:16" ht="33.75" customHeight="1" x14ac:dyDescent="0.25">
      <c r="A28" s="150"/>
      <c r="B28" s="150" t="s">
        <v>87</v>
      </c>
      <c r="C28" s="271" t="s">
        <v>88</v>
      </c>
      <c r="D28" s="272"/>
      <c r="E28" s="272"/>
      <c r="F28" s="272"/>
      <c r="G28" s="272"/>
      <c r="H28" s="151">
        <v>567.34</v>
      </c>
      <c r="I28" s="151">
        <f>I29+I32+I38+I35</f>
        <v>4900</v>
      </c>
      <c r="J28" s="151">
        <f>J29+J32+J35+J38</f>
        <v>4900</v>
      </c>
      <c r="K28" s="273">
        <f>K29+K32+K35</f>
        <v>3800</v>
      </c>
      <c r="L28" s="272"/>
      <c r="M28" s="272"/>
      <c r="N28" s="273">
        <v>3900</v>
      </c>
      <c r="O28" s="272"/>
      <c r="P28" s="272"/>
    </row>
    <row r="29" spans="1:16" ht="27" customHeight="1" x14ac:dyDescent="0.25">
      <c r="A29" s="154"/>
      <c r="B29" s="154" t="s">
        <v>226</v>
      </c>
      <c r="C29" s="266" t="s">
        <v>227</v>
      </c>
      <c r="D29" s="267"/>
      <c r="E29" s="267"/>
      <c r="F29" s="267"/>
      <c r="G29" s="267"/>
      <c r="H29" s="155">
        <v>0</v>
      </c>
      <c r="I29" s="155">
        <v>500</v>
      </c>
      <c r="J29" s="155">
        <v>500</v>
      </c>
      <c r="K29" s="268">
        <v>500</v>
      </c>
      <c r="L29" s="267"/>
      <c r="M29" s="267"/>
      <c r="N29" s="268">
        <v>500</v>
      </c>
      <c r="O29" s="267"/>
      <c r="P29" s="267"/>
    </row>
    <row r="30" spans="1:16" ht="15" customHeight="1" x14ac:dyDescent="0.25">
      <c r="A30" s="130"/>
      <c r="B30" s="130" t="s">
        <v>192</v>
      </c>
      <c r="C30" s="263" t="s">
        <v>31</v>
      </c>
      <c r="D30" s="264"/>
      <c r="E30" s="264"/>
      <c r="F30" s="264"/>
      <c r="G30" s="264"/>
      <c r="H30" s="131">
        <v>0</v>
      </c>
      <c r="I30" s="131">
        <v>500</v>
      </c>
      <c r="J30" s="131">
        <v>500</v>
      </c>
      <c r="K30" s="265">
        <v>500</v>
      </c>
      <c r="L30" s="264"/>
      <c r="M30" s="264"/>
      <c r="N30" s="265">
        <v>500</v>
      </c>
      <c r="O30" s="264"/>
      <c r="P30" s="264"/>
    </row>
    <row r="31" spans="1:16" ht="15" customHeight="1" x14ac:dyDescent="0.25">
      <c r="A31" s="130"/>
      <c r="B31" s="130" t="s">
        <v>194</v>
      </c>
      <c r="C31" s="263" t="s">
        <v>33</v>
      </c>
      <c r="D31" s="264"/>
      <c r="E31" s="264"/>
      <c r="F31" s="264"/>
      <c r="G31" s="264"/>
      <c r="H31" s="131">
        <v>28.42</v>
      </c>
      <c r="I31" s="131">
        <v>500</v>
      </c>
      <c r="J31" s="131">
        <v>500</v>
      </c>
      <c r="K31" s="265">
        <v>500</v>
      </c>
      <c r="L31" s="264"/>
      <c r="M31" s="264"/>
      <c r="N31" s="265">
        <v>500</v>
      </c>
      <c r="O31" s="264"/>
      <c r="P31" s="264"/>
    </row>
    <row r="32" spans="1:16" ht="25.5" customHeight="1" x14ac:dyDescent="0.25">
      <c r="A32" s="154"/>
      <c r="B32" s="154" t="s">
        <v>228</v>
      </c>
      <c r="C32" s="266" t="s">
        <v>229</v>
      </c>
      <c r="D32" s="267"/>
      <c r="E32" s="267"/>
      <c r="F32" s="267"/>
      <c r="G32" s="267"/>
      <c r="H32" s="155">
        <v>0</v>
      </c>
      <c r="I32" s="155">
        <v>600</v>
      </c>
      <c r="J32" s="155">
        <v>600</v>
      </c>
      <c r="K32" s="268">
        <v>600</v>
      </c>
      <c r="L32" s="267"/>
      <c r="M32" s="267"/>
      <c r="N32" s="268">
        <v>600</v>
      </c>
      <c r="O32" s="267"/>
      <c r="P32" s="267"/>
    </row>
    <row r="33" spans="1:20" ht="15" customHeight="1" x14ac:dyDescent="0.25">
      <c r="A33" s="130"/>
      <c r="B33" s="130" t="s">
        <v>192</v>
      </c>
      <c r="C33" s="263" t="s">
        <v>31</v>
      </c>
      <c r="D33" s="264"/>
      <c r="E33" s="264"/>
      <c r="F33" s="264"/>
      <c r="G33" s="264"/>
      <c r="H33" s="131">
        <v>0</v>
      </c>
      <c r="I33" s="131">
        <v>600</v>
      </c>
      <c r="J33" s="131">
        <v>600</v>
      </c>
      <c r="K33" s="265">
        <v>600</v>
      </c>
      <c r="L33" s="264"/>
      <c r="M33" s="264"/>
      <c r="N33" s="265">
        <v>600</v>
      </c>
      <c r="O33" s="264"/>
      <c r="P33" s="264"/>
    </row>
    <row r="34" spans="1:20" ht="15" customHeight="1" x14ac:dyDescent="0.25">
      <c r="A34" s="130"/>
      <c r="B34" s="130" t="s">
        <v>194</v>
      </c>
      <c r="C34" s="263" t="s">
        <v>33</v>
      </c>
      <c r="D34" s="264"/>
      <c r="E34" s="264"/>
      <c r="F34" s="264"/>
      <c r="G34" s="264"/>
      <c r="H34" s="131">
        <v>0</v>
      </c>
      <c r="I34" s="131">
        <v>600</v>
      </c>
      <c r="J34" s="131">
        <v>600</v>
      </c>
      <c r="K34" s="265">
        <v>600</v>
      </c>
      <c r="L34" s="264"/>
      <c r="M34" s="264"/>
      <c r="N34" s="265">
        <v>600</v>
      </c>
      <c r="O34" s="264"/>
      <c r="P34" s="264"/>
    </row>
    <row r="35" spans="1:20" ht="24.75" customHeight="1" x14ac:dyDescent="0.25">
      <c r="A35" s="154"/>
      <c r="B35" s="154" t="s">
        <v>230</v>
      </c>
      <c r="C35" s="266" t="s">
        <v>231</v>
      </c>
      <c r="D35" s="267"/>
      <c r="E35" s="267"/>
      <c r="F35" s="267"/>
      <c r="G35" s="267"/>
      <c r="H35" s="155">
        <v>0</v>
      </c>
      <c r="I35" s="155">
        <v>3800</v>
      </c>
      <c r="J35" s="155">
        <v>2700</v>
      </c>
      <c r="K35" s="268">
        <v>2700</v>
      </c>
      <c r="L35" s="267"/>
      <c r="M35" s="267"/>
      <c r="N35" s="268">
        <v>2700</v>
      </c>
      <c r="O35" s="267"/>
      <c r="P35" s="267"/>
    </row>
    <row r="36" spans="1:20" ht="15" customHeight="1" x14ac:dyDescent="0.25">
      <c r="A36" s="130"/>
      <c r="B36" s="130" t="s">
        <v>192</v>
      </c>
      <c r="C36" s="263" t="s">
        <v>31</v>
      </c>
      <c r="D36" s="264"/>
      <c r="E36" s="264"/>
      <c r="F36" s="264"/>
      <c r="G36" s="264"/>
      <c r="H36" s="131">
        <v>0</v>
      </c>
      <c r="I36" s="131">
        <v>3800</v>
      </c>
      <c r="J36" s="131">
        <v>2700</v>
      </c>
      <c r="K36" s="265">
        <v>2700</v>
      </c>
      <c r="L36" s="264"/>
      <c r="M36" s="264"/>
      <c r="N36" s="265">
        <v>2700</v>
      </c>
      <c r="O36" s="264"/>
      <c r="P36" s="264"/>
    </row>
    <row r="37" spans="1:20" ht="15" customHeight="1" x14ac:dyDescent="0.25">
      <c r="A37" s="130"/>
      <c r="B37" s="130" t="s">
        <v>194</v>
      </c>
      <c r="C37" s="263" t="s">
        <v>33</v>
      </c>
      <c r="D37" s="264"/>
      <c r="E37" s="264"/>
      <c r="F37" s="264"/>
      <c r="G37" s="264"/>
      <c r="H37" s="131">
        <v>538.91999999999996</v>
      </c>
      <c r="I37" s="131">
        <v>3800</v>
      </c>
      <c r="J37" s="131">
        <v>2700</v>
      </c>
      <c r="K37" s="265">
        <v>2700</v>
      </c>
      <c r="L37" s="264"/>
      <c r="M37" s="264"/>
      <c r="N37" s="265">
        <v>2700</v>
      </c>
      <c r="O37" s="264"/>
      <c r="P37" s="264"/>
    </row>
    <row r="38" spans="1:20" ht="22.5" customHeight="1" x14ac:dyDescent="0.25">
      <c r="A38" s="154"/>
      <c r="B38" s="154" t="s">
        <v>232</v>
      </c>
      <c r="C38" s="266" t="s">
        <v>233</v>
      </c>
      <c r="D38" s="267"/>
      <c r="E38" s="267"/>
      <c r="F38" s="267"/>
      <c r="G38" s="267"/>
      <c r="H38" s="155">
        <v>0</v>
      </c>
      <c r="I38" s="155">
        <v>0</v>
      </c>
      <c r="J38" s="155">
        <v>1100</v>
      </c>
      <c r="K38" s="268">
        <v>0</v>
      </c>
      <c r="L38" s="267"/>
      <c r="M38" s="267"/>
      <c r="N38" s="268">
        <v>0</v>
      </c>
      <c r="O38" s="267"/>
      <c r="P38" s="267"/>
    </row>
    <row r="39" spans="1:20" ht="15" customHeight="1" x14ac:dyDescent="0.25">
      <c r="A39" s="130"/>
      <c r="B39" s="130" t="s">
        <v>192</v>
      </c>
      <c r="C39" s="263" t="s">
        <v>31</v>
      </c>
      <c r="D39" s="264"/>
      <c r="E39" s="264"/>
      <c r="F39" s="264"/>
      <c r="G39" s="264"/>
      <c r="H39" s="131">
        <v>0</v>
      </c>
      <c r="I39" s="131">
        <v>0</v>
      </c>
      <c r="J39" s="131">
        <v>1100</v>
      </c>
      <c r="K39" s="265">
        <v>0</v>
      </c>
      <c r="L39" s="264"/>
      <c r="M39" s="264"/>
      <c r="N39" s="265">
        <v>0</v>
      </c>
      <c r="O39" s="264"/>
      <c r="P39" s="264"/>
    </row>
    <row r="40" spans="1:20" ht="15" customHeight="1" x14ac:dyDescent="0.25">
      <c r="A40" s="130"/>
      <c r="B40" s="130" t="s">
        <v>194</v>
      </c>
      <c r="C40" s="263" t="s">
        <v>33</v>
      </c>
      <c r="D40" s="264"/>
      <c r="E40" s="264"/>
      <c r="F40" s="264"/>
      <c r="G40" s="264"/>
      <c r="H40" s="131">
        <v>0</v>
      </c>
      <c r="I40" s="131">
        <v>0</v>
      </c>
      <c r="J40" s="131">
        <v>1100</v>
      </c>
      <c r="K40" s="265">
        <v>0</v>
      </c>
      <c r="L40" s="264"/>
      <c r="M40" s="264"/>
      <c r="N40" s="265">
        <v>0</v>
      </c>
      <c r="O40" s="264"/>
      <c r="P40" s="264"/>
    </row>
    <row r="41" spans="1:20" ht="28.5" customHeight="1" x14ac:dyDescent="0.25">
      <c r="A41" s="170"/>
      <c r="B41" s="170" t="s">
        <v>89</v>
      </c>
      <c r="C41" s="271" t="s">
        <v>90</v>
      </c>
      <c r="D41" s="298"/>
      <c r="E41" s="298"/>
      <c r="F41" s="298"/>
      <c r="G41" s="298"/>
      <c r="H41" s="169">
        <f>H42</f>
        <v>817337.97000000009</v>
      </c>
      <c r="I41" s="169">
        <v>1135000</v>
      </c>
      <c r="J41" s="169">
        <v>1223200</v>
      </c>
      <c r="K41" s="273">
        <v>1223200</v>
      </c>
      <c r="L41" s="298"/>
      <c r="M41" s="298"/>
      <c r="N41" s="273">
        <v>1223200</v>
      </c>
      <c r="O41" s="298"/>
      <c r="P41" s="298"/>
    </row>
    <row r="42" spans="1:20" ht="25.5" customHeight="1" x14ac:dyDescent="0.25">
      <c r="A42" s="154"/>
      <c r="B42" s="154" t="s">
        <v>228</v>
      </c>
      <c r="C42" s="266" t="s">
        <v>229</v>
      </c>
      <c r="D42" s="267"/>
      <c r="E42" s="267"/>
      <c r="F42" s="267"/>
      <c r="G42" s="267"/>
      <c r="H42" s="155">
        <f>H43+H47</f>
        <v>817337.97000000009</v>
      </c>
      <c r="I42" s="155">
        <v>1135000</v>
      </c>
      <c r="J42" s="155">
        <v>1223200</v>
      </c>
      <c r="K42" s="268">
        <v>1223200</v>
      </c>
      <c r="L42" s="267"/>
      <c r="M42" s="267"/>
      <c r="N42" s="268">
        <v>1223200</v>
      </c>
      <c r="O42" s="267"/>
      <c r="P42" s="267"/>
      <c r="T42" s="161"/>
    </row>
    <row r="43" spans="1:20" ht="15" customHeight="1" x14ac:dyDescent="0.25">
      <c r="A43" s="130"/>
      <c r="B43" s="130" t="s">
        <v>192</v>
      </c>
      <c r="C43" s="263" t="s">
        <v>31</v>
      </c>
      <c r="D43" s="264"/>
      <c r="E43" s="264"/>
      <c r="F43" s="264"/>
      <c r="G43" s="264"/>
      <c r="H43" s="131">
        <f>H44+H45+H46</f>
        <v>816816.9800000001</v>
      </c>
      <c r="I43" s="131">
        <v>1135000</v>
      </c>
      <c r="J43" s="131">
        <v>1223200</v>
      </c>
      <c r="K43" s="265">
        <v>1223200</v>
      </c>
      <c r="L43" s="264"/>
      <c r="M43" s="264"/>
      <c r="N43" s="265">
        <v>1223200</v>
      </c>
      <c r="O43" s="264"/>
      <c r="P43" s="264"/>
    </row>
    <row r="44" spans="1:20" ht="15" customHeight="1" x14ac:dyDescent="0.25">
      <c r="A44" s="130"/>
      <c r="B44" s="130" t="s">
        <v>193</v>
      </c>
      <c r="C44" s="263" t="s">
        <v>32</v>
      </c>
      <c r="D44" s="264"/>
      <c r="E44" s="264"/>
      <c r="F44" s="264"/>
      <c r="G44" s="264"/>
      <c r="H44" s="131">
        <v>775457.06</v>
      </c>
      <c r="I44" s="131">
        <v>1089500</v>
      </c>
      <c r="J44" s="131">
        <v>1173500</v>
      </c>
      <c r="K44" s="265">
        <v>1173500</v>
      </c>
      <c r="L44" s="264"/>
      <c r="M44" s="264"/>
      <c r="N44" s="265">
        <v>1173500</v>
      </c>
      <c r="O44" s="264"/>
      <c r="P44" s="264"/>
    </row>
    <row r="45" spans="1:20" ht="15" customHeight="1" x14ac:dyDescent="0.25">
      <c r="A45" s="130"/>
      <c r="B45" s="130" t="s">
        <v>194</v>
      </c>
      <c r="C45" s="263" t="s">
        <v>33</v>
      </c>
      <c r="D45" s="264"/>
      <c r="E45" s="264"/>
      <c r="F45" s="264"/>
      <c r="G45" s="264"/>
      <c r="H45" s="131">
        <v>41359.919999999998</v>
      </c>
      <c r="I45" s="131">
        <v>45400</v>
      </c>
      <c r="J45" s="131">
        <v>49600</v>
      </c>
      <c r="K45" s="265">
        <v>49600</v>
      </c>
      <c r="L45" s="264"/>
      <c r="M45" s="264"/>
      <c r="N45" s="265">
        <v>49600</v>
      </c>
      <c r="O45" s="264"/>
      <c r="P45" s="264"/>
    </row>
    <row r="46" spans="1:20" ht="22.5" customHeight="1" x14ac:dyDescent="0.25">
      <c r="A46" s="130"/>
      <c r="B46" s="130" t="s">
        <v>195</v>
      </c>
      <c r="C46" s="263" t="s">
        <v>34</v>
      </c>
      <c r="D46" s="264"/>
      <c r="E46" s="264"/>
      <c r="F46" s="264"/>
      <c r="G46" s="264"/>
      <c r="H46" s="131">
        <v>0</v>
      </c>
      <c r="I46" s="131">
        <v>100</v>
      </c>
      <c r="J46" s="131">
        <v>100</v>
      </c>
      <c r="K46" s="265">
        <v>100</v>
      </c>
      <c r="L46" s="264"/>
      <c r="M46" s="264"/>
      <c r="N46" s="265">
        <v>100</v>
      </c>
      <c r="O46" s="264"/>
      <c r="P46" s="264"/>
    </row>
    <row r="47" spans="1:20" ht="33.75" customHeight="1" x14ac:dyDescent="0.25">
      <c r="A47" s="130"/>
      <c r="B47" s="130" t="s">
        <v>199</v>
      </c>
      <c r="C47" s="263" t="s">
        <v>10</v>
      </c>
      <c r="D47" s="264"/>
      <c r="E47" s="264"/>
      <c r="F47" s="264"/>
      <c r="G47" s="264"/>
      <c r="H47" s="131">
        <f>H48</f>
        <v>520.99</v>
      </c>
      <c r="I47" s="131">
        <v>0</v>
      </c>
      <c r="J47" s="131">
        <v>0</v>
      </c>
      <c r="K47" s="265">
        <v>0</v>
      </c>
      <c r="L47" s="264"/>
      <c r="M47" s="264"/>
      <c r="N47" s="265">
        <v>0</v>
      </c>
      <c r="O47" s="264"/>
      <c r="P47" s="264"/>
    </row>
    <row r="48" spans="1:20" ht="23.25" customHeight="1" x14ac:dyDescent="0.25">
      <c r="A48" s="130"/>
      <c r="B48" s="130" t="s">
        <v>200</v>
      </c>
      <c r="C48" s="263" t="s">
        <v>38</v>
      </c>
      <c r="D48" s="264"/>
      <c r="E48" s="264"/>
      <c r="F48" s="264"/>
      <c r="G48" s="264"/>
      <c r="H48" s="131">
        <v>520.99</v>
      </c>
      <c r="I48" s="131">
        <v>0</v>
      </c>
      <c r="J48" s="131">
        <v>0</v>
      </c>
      <c r="K48" s="265">
        <v>0</v>
      </c>
      <c r="L48" s="264"/>
      <c r="M48" s="264"/>
      <c r="N48" s="265">
        <v>0</v>
      </c>
      <c r="O48" s="264"/>
      <c r="P48" s="264"/>
    </row>
    <row r="49" spans="1:16" ht="25.5" customHeight="1" x14ac:dyDescent="0.25">
      <c r="A49" s="141"/>
      <c r="B49" s="141" t="s">
        <v>91</v>
      </c>
      <c r="C49" s="296" t="s">
        <v>92</v>
      </c>
      <c r="D49" s="295"/>
      <c r="E49" s="295"/>
      <c r="F49" s="295"/>
      <c r="G49" s="295"/>
      <c r="H49" s="142">
        <v>31970.38</v>
      </c>
      <c r="I49" s="142">
        <v>41021.26</v>
      </c>
      <c r="J49" s="142">
        <v>42921.26</v>
      </c>
      <c r="K49" s="294">
        <v>42921.26</v>
      </c>
      <c r="L49" s="295"/>
      <c r="M49" s="295"/>
      <c r="N49" s="294">
        <v>42921.26</v>
      </c>
      <c r="O49" s="295"/>
      <c r="P49" s="295"/>
    </row>
    <row r="50" spans="1:16" ht="30" customHeight="1" x14ac:dyDescent="0.25">
      <c r="A50" s="139"/>
      <c r="B50" s="139" t="s">
        <v>93</v>
      </c>
      <c r="C50" s="271" t="s">
        <v>94</v>
      </c>
      <c r="D50" s="272"/>
      <c r="E50" s="272"/>
      <c r="F50" s="272"/>
      <c r="G50" s="272"/>
      <c r="H50" s="140">
        <f>H51</f>
        <v>31970.38</v>
      </c>
      <c r="I50" s="140">
        <v>41021.26</v>
      </c>
      <c r="J50" s="140">
        <v>42921.26</v>
      </c>
      <c r="K50" s="273">
        <v>42921.26</v>
      </c>
      <c r="L50" s="272"/>
      <c r="M50" s="272"/>
      <c r="N50" s="273">
        <v>42921.26</v>
      </c>
      <c r="O50" s="272"/>
      <c r="P50" s="272"/>
    </row>
    <row r="51" spans="1:16" ht="25.5" customHeight="1" x14ac:dyDescent="0.25">
      <c r="A51" s="154"/>
      <c r="B51" s="154" t="s">
        <v>234</v>
      </c>
      <c r="C51" s="266" t="s">
        <v>43</v>
      </c>
      <c r="D51" s="267"/>
      <c r="E51" s="267"/>
      <c r="F51" s="267"/>
      <c r="G51" s="267"/>
      <c r="H51" s="155">
        <f>H52</f>
        <v>31970.38</v>
      </c>
      <c r="I51" s="155">
        <v>41021.26</v>
      </c>
      <c r="J51" s="155">
        <v>42921.26</v>
      </c>
      <c r="K51" s="268">
        <v>42921.26</v>
      </c>
      <c r="L51" s="267"/>
      <c r="M51" s="267"/>
      <c r="N51" s="268">
        <v>42921.26</v>
      </c>
      <c r="O51" s="267"/>
      <c r="P51" s="267"/>
    </row>
    <row r="52" spans="1:16" ht="22.5" customHeight="1" x14ac:dyDescent="0.25">
      <c r="A52" s="130"/>
      <c r="B52" s="130" t="s">
        <v>192</v>
      </c>
      <c r="C52" s="263" t="s">
        <v>31</v>
      </c>
      <c r="D52" s="264"/>
      <c r="E52" s="264"/>
      <c r="F52" s="264"/>
      <c r="G52" s="264"/>
      <c r="H52" s="131">
        <f>H53</f>
        <v>31970.38</v>
      </c>
      <c r="I52" s="131">
        <v>41021.26</v>
      </c>
      <c r="J52" s="131">
        <v>42921.26</v>
      </c>
      <c r="K52" s="265">
        <v>42921.26</v>
      </c>
      <c r="L52" s="264"/>
      <c r="M52" s="264"/>
      <c r="N52" s="265">
        <v>42921.26</v>
      </c>
      <c r="O52" s="264"/>
      <c r="P52" s="264"/>
    </row>
    <row r="53" spans="1:16" x14ac:dyDescent="0.25">
      <c r="A53" s="130"/>
      <c r="B53" s="130" t="s">
        <v>194</v>
      </c>
      <c r="C53" s="263" t="s">
        <v>33</v>
      </c>
      <c r="D53" s="264"/>
      <c r="E53" s="264"/>
      <c r="F53" s="264"/>
      <c r="G53" s="264"/>
      <c r="H53" s="131">
        <v>31970.38</v>
      </c>
      <c r="I53" s="131">
        <v>41021.26</v>
      </c>
      <c r="J53" s="131">
        <v>42921.26</v>
      </c>
      <c r="K53" s="265">
        <v>42921.26</v>
      </c>
      <c r="L53" s="264"/>
      <c r="M53" s="264"/>
      <c r="N53" s="265">
        <v>42921.26</v>
      </c>
      <c r="O53" s="264"/>
      <c r="P53" s="264"/>
    </row>
    <row r="54" spans="1:16" ht="24.75" customHeight="1" x14ac:dyDescent="0.25">
      <c r="A54" s="130"/>
      <c r="B54" s="130" t="s">
        <v>197</v>
      </c>
      <c r="C54" s="263" t="s">
        <v>36</v>
      </c>
      <c r="D54" s="264"/>
      <c r="E54" s="264"/>
      <c r="F54" s="264"/>
      <c r="G54" s="264"/>
      <c r="H54" s="131">
        <v>0</v>
      </c>
      <c r="I54" s="131">
        <v>0</v>
      </c>
      <c r="J54" s="131">
        <v>0</v>
      </c>
      <c r="K54" s="265">
        <v>0</v>
      </c>
      <c r="L54" s="264"/>
      <c r="M54" s="264"/>
      <c r="N54" s="265">
        <v>0</v>
      </c>
      <c r="O54" s="264"/>
      <c r="P54" s="264"/>
    </row>
    <row r="55" spans="1:16" ht="26.25" customHeight="1" x14ac:dyDescent="0.25">
      <c r="A55" s="141"/>
      <c r="B55" s="141" t="s">
        <v>95</v>
      </c>
      <c r="C55" s="296" t="s">
        <v>96</v>
      </c>
      <c r="D55" s="295"/>
      <c r="E55" s="295"/>
      <c r="F55" s="295"/>
      <c r="G55" s="295"/>
      <c r="H55" s="142">
        <v>57854.48</v>
      </c>
      <c r="I55" s="142">
        <v>109308.6</v>
      </c>
      <c r="J55" s="142">
        <v>119847.56</v>
      </c>
      <c r="K55" s="294">
        <v>119847.56</v>
      </c>
      <c r="L55" s="295"/>
      <c r="M55" s="295"/>
      <c r="N55" s="294">
        <v>119847.56</v>
      </c>
      <c r="O55" s="295"/>
      <c r="P55" s="295"/>
    </row>
    <row r="56" spans="1:16" ht="27" customHeight="1" x14ac:dyDescent="0.25">
      <c r="A56" s="139"/>
      <c r="B56" s="139" t="s">
        <v>97</v>
      </c>
      <c r="C56" s="271" t="s">
        <v>98</v>
      </c>
      <c r="D56" s="272"/>
      <c r="E56" s="272"/>
      <c r="F56" s="272"/>
      <c r="G56" s="272"/>
      <c r="H56" s="140">
        <f>H57+H61</f>
        <v>976</v>
      </c>
      <c r="I56" s="140">
        <v>1085.3</v>
      </c>
      <c r="J56" s="140">
        <v>600</v>
      </c>
      <c r="K56" s="273">
        <v>600</v>
      </c>
      <c r="L56" s="272"/>
      <c r="M56" s="272"/>
      <c r="N56" s="273">
        <v>600</v>
      </c>
      <c r="O56" s="272"/>
      <c r="P56" s="272"/>
    </row>
    <row r="57" spans="1:16" ht="24" customHeight="1" x14ac:dyDescent="0.25">
      <c r="A57" s="154"/>
      <c r="B57" s="154" t="s">
        <v>234</v>
      </c>
      <c r="C57" s="266" t="s">
        <v>43</v>
      </c>
      <c r="D57" s="267"/>
      <c r="E57" s="267"/>
      <c r="F57" s="267"/>
      <c r="G57" s="267"/>
      <c r="H57" s="155">
        <f>H58</f>
        <v>410</v>
      </c>
      <c r="I57" s="155">
        <v>433.2</v>
      </c>
      <c r="J57" s="155">
        <v>0</v>
      </c>
      <c r="K57" s="268">
        <v>0</v>
      </c>
      <c r="L57" s="267"/>
      <c r="M57" s="267"/>
      <c r="N57" s="268">
        <v>0</v>
      </c>
      <c r="O57" s="267"/>
      <c r="P57" s="267"/>
    </row>
    <row r="58" spans="1:16" ht="15" customHeight="1" x14ac:dyDescent="0.25">
      <c r="A58" s="130"/>
      <c r="B58" s="130" t="s">
        <v>192</v>
      </c>
      <c r="C58" s="263" t="s">
        <v>31</v>
      </c>
      <c r="D58" s="264"/>
      <c r="E58" s="264"/>
      <c r="F58" s="264"/>
      <c r="G58" s="264"/>
      <c r="H58" s="131">
        <v>410</v>
      </c>
      <c r="I58" s="131">
        <v>433.2</v>
      </c>
      <c r="J58" s="131">
        <v>0</v>
      </c>
      <c r="K58" s="265">
        <v>0</v>
      </c>
      <c r="L58" s="264"/>
      <c r="M58" s="264"/>
      <c r="N58" s="265">
        <v>0</v>
      </c>
      <c r="O58" s="264"/>
      <c r="P58" s="264"/>
    </row>
    <row r="59" spans="1:16" ht="15" customHeight="1" x14ac:dyDescent="0.25">
      <c r="A59" s="130"/>
      <c r="B59" s="130" t="s">
        <v>194</v>
      </c>
      <c r="C59" s="263" t="s">
        <v>33</v>
      </c>
      <c r="D59" s="264"/>
      <c r="E59" s="264"/>
      <c r="F59" s="264"/>
      <c r="G59" s="264"/>
      <c r="H59" s="131">
        <v>0</v>
      </c>
      <c r="I59" s="131">
        <v>133.19999999999999</v>
      </c>
      <c r="J59" s="131">
        <v>0</v>
      </c>
      <c r="K59" s="265">
        <v>0</v>
      </c>
      <c r="L59" s="264"/>
      <c r="M59" s="264"/>
      <c r="N59" s="265">
        <v>0</v>
      </c>
      <c r="O59" s="264"/>
      <c r="P59" s="264"/>
    </row>
    <row r="60" spans="1:16" ht="24.75" customHeight="1" x14ac:dyDescent="0.25">
      <c r="A60" s="130"/>
      <c r="B60" s="130" t="s">
        <v>197</v>
      </c>
      <c r="C60" s="263" t="s">
        <v>36</v>
      </c>
      <c r="D60" s="264"/>
      <c r="E60" s="264"/>
      <c r="F60" s="264"/>
      <c r="G60" s="264"/>
      <c r="H60" s="131">
        <v>410</v>
      </c>
      <c r="I60" s="131">
        <v>300</v>
      </c>
      <c r="J60" s="131">
        <v>0</v>
      </c>
      <c r="K60" s="265">
        <v>0</v>
      </c>
      <c r="L60" s="264"/>
      <c r="M60" s="264"/>
      <c r="N60" s="265">
        <v>0</v>
      </c>
      <c r="O60" s="264"/>
      <c r="P60" s="264"/>
    </row>
    <row r="61" spans="1:16" ht="27.75" customHeight="1" x14ac:dyDescent="0.25">
      <c r="A61" s="154"/>
      <c r="B61" s="154" t="s">
        <v>235</v>
      </c>
      <c r="C61" s="266" t="s">
        <v>236</v>
      </c>
      <c r="D61" s="267"/>
      <c r="E61" s="267"/>
      <c r="F61" s="267"/>
      <c r="G61" s="267"/>
      <c r="H61" s="155">
        <v>566</v>
      </c>
      <c r="I61" s="155">
        <v>600</v>
      </c>
      <c r="J61" s="155">
        <v>600</v>
      </c>
      <c r="K61" s="268">
        <v>600</v>
      </c>
      <c r="L61" s="267"/>
      <c r="M61" s="267"/>
      <c r="N61" s="268">
        <v>600</v>
      </c>
      <c r="O61" s="267"/>
      <c r="P61" s="267"/>
    </row>
    <row r="62" spans="1:16" ht="15" customHeight="1" x14ac:dyDescent="0.25">
      <c r="A62" s="130"/>
      <c r="B62" s="130" t="s">
        <v>192</v>
      </c>
      <c r="C62" s="263" t="s">
        <v>31</v>
      </c>
      <c r="D62" s="264"/>
      <c r="E62" s="264"/>
      <c r="F62" s="264"/>
      <c r="G62" s="264"/>
      <c r="H62" s="131">
        <v>566</v>
      </c>
      <c r="I62" s="131">
        <v>600</v>
      </c>
      <c r="J62" s="131">
        <v>600</v>
      </c>
      <c r="K62" s="265">
        <v>600</v>
      </c>
      <c r="L62" s="264"/>
      <c r="M62" s="264"/>
      <c r="N62" s="265">
        <v>600</v>
      </c>
      <c r="O62" s="264"/>
      <c r="P62" s="264"/>
    </row>
    <row r="63" spans="1:16" ht="31.5" customHeight="1" x14ac:dyDescent="0.25">
      <c r="A63" s="130"/>
      <c r="B63" s="130" t="s">
        <v>197</v>
      </c>
      <c r="C63" s="263" t="s">
        <v>36</v>
      </c>
      <c r="D63" s="264"/>
      <c r="E63" s="264"/>
      <c r="F63" s="264"/>
      <c r="G63" s="264"/>
      <c r="H63" s="131">
        <v>566</v>
      </c>
      <c r="I63" s="131">
        <v>600</v>
      </c>
      <c r="J63" s="131">
        <v>600</v>
      </c>
      <c r="K63" s="265">
        <v>600</v>
      </c>
      <c r="L63" s="264"/>
      <c r="M63" s="264"/>
      <c r="N63" s="265">
        <v>600</v>
      </c>
      <c r="O63" s="264"/>
      <c r="P63" s="264"/>
    </row>
    <row r="64" spans="1:16" ht="26.25" customHeight="1" x14ac:dyDescent="0.25">
      <c r="A64" s="154"/>
      <c r="B64" s="154" t="s">
        <v>237</v>
      </c>
      <c r="C64" s="266" t="s">
        <v>238</v>
      </c>
      <c r="D64" s="267"/>
      <c r="E64" s="267"/>
      <c r="F64" s="267"/>
      <c r="G64" s="267"/>
      <c r="H64" s="155">
        <v>0</v>
      </c>
      <c r="I64" s="155">
        <v>52.1</v>
      </c>
      <c r="J64" s="155">
        <v>0</v>
      </c>
      <c r="K64" s="268">
        <v>0</v>
      </c>
      <c r="L64" s="267"/>
      <c r="M64" s="267"/>
      <c r="N64" s="268">
        <v>0</v>
      </c>
      <c r="O64" s="267"/>
      <c r="P64" s="267"/>
    </row>
    <row r="65" spans="1:19" ht="15" customHeight="1" x14ac:dyDescent="0.25">
      <c r="A65" s="130"/>
      <c r="B65" s="130" t="s">
        <v>192</v>
      </c>
      <c r="C65" s="263" t="s">
        <v>31</v>
      </c>
      <c r="D65" s="264"/>
      <c r="E65" s="264"/>
      <c r="F65" s="264"/>
      <c r="G65" s="264"/>
      <c r="H65" s="131">
        <v>0</v>
      </c>
      <c r="I65" s="131">
        <v>52.1</v>
      </c>
      <c r="J65" s="131">
        <v>0</v>
      </c>
      <c r="K65" s="265">
        <v>0</v>
      </c>
      <c r="L65" s="264"/>
      <c r="M65" s="264"/>
      <c r="N65" s="265">
        <v>0</v>
      </c>
      <c r="O65" s="264"/>
      <c r="P65" s="264"/>
    </row>
    <row r="66" spans="1:19" ht="15" customHeight="1" x14ac:dyDescent="0.25">
      <c r="A66" s="130"/>
      <c r="B66" s="130" t="s">
        <v>194</v>
      </c>
      <c r="C66" s="263" t="s">
        <v>33</v>
      </c>
      <c r="D66" s="264"/>
      <c r="E66" s="264"/>
      <c r="F66" s="264"/>
      <c r="G66" s="264"/>
      <c r="H66" s="131">
        <v>0</v>
      </c>
      <c r="I66" s="131">
        <v>0</v>
      </c>
      <c r="J66" s="131">
        <v>0</v>
      </c>
      <c r="K66" s="265">
        <v>0</v>
      </c>
      <c r="L66" s="264"/>
      <c r="M66" s="264"/>
      <c r="N66" s="265">
        <v>0</v>
      </c>
      <c r="O66" s="264"/>
      <c r="P66" s="264"/>
    </row>
    <row r="67" spans="1:19" ht="22.5" customHeight="1" x14ac:dyDescent="0.25">
      <c r="A67" s="130"/>
      <c r="B67" s="130" t="s">
        <v>196</v>
      </c>
      <c r="C67" s="263" t="s">
        <v>35</v>
      </c>
      <c r="D67" s="264"/>
      <c r="E67" s="264"/>
      <c r="F67" s="264"/>
      <c r="G67" s="264"/>
      <c r="H67" s="131">
        <v>0</v>
      </c>
      <c r="I67" s="131">
        <v>52.1</v>
      </c>
      <c r="J67" s="131">
        <v>0</v>
      </c>
      <c r="K67" s="265">
        <v>0</v>
      </c>
      <c r="L67" s="264"/>
      <c r="M67" s="264"/>
      <c r="N67" s="265">
        <v>0</v>
      </c>
      <c r="O67" s="264"/>
      <c r="P67" s="264"/>
    </row>
    <row r="68" spans="1:19" ht="27.75" customHeight="1" x14ac:dyDescent="0.25">
      <c r="A68" s="139"/>
      <c r="B68" s="139" t="s">
        <v>99</v>
      </c>
      <c r="C68" s="271" t="s">
        <v>100</v>
      </c>
      <c r="D68" s="272"/>
      <c r="E68" s="272"/>
      <c r="F68" s="272"/>
      <c r="G68" s="272"/>
      <c r="H68" s="140">
        <f>H69+H75+H78+H81</f>
        <v>10573.710000000001</v>
      </c>
      <c r="I68" s="140">
        <v>18900</v>
      </c>
      <c r="J68" s="140">
        <v>18900</v>
      </c>
      <c r="K68" s="273">
        <v>18900</v>
      </c>
      <c r="L68" s="272"/>
      <c r="M68" s="272"/>
      <c r="N68" s="273">
        <v>18900</v>
      </c>
      <c r="O68" s="272"/>
      <c r="P68" s="272"/>
    </row>
    <row r="69" spans="1:19" ht="24.75" customHeight="1" x14ac:dyDescent="0.25">
      <c r="A69" s="154"/>
      <c r="B69" s="154" t="s">
        <v>239</v>
      </c>
      <c r="C69" s="266" t="s">
        <v>240</v>
      </c>
      <c r="D69" s="267"/>
      <c r="E69" s="267"/>
      <c r="F69" s="267"/>
      <c r="G69" s="267"/>
      <c r="H69" s="155">
        <v>9343.5</v>
      </c>
      <c r="I69" s="155">
        <v>18900</v>
      </c>
      <c r="J69" s="155">
        <v>18900</v>
      </c>
      <c r="K69" s="268">
        <v>18900</v>
      </c>
      <c r="L69" s="267"/>
      <c r="M69" s="267"/>
      <c r="N69" s="268">
        <v>18900</v>
      </c>
      <c r="O69" s="267"/>
      <c r="P69" s="267"/>
      <c r="S69" s="161"/>
    </row>
    <row r="70" spans="1:19" x14ac:dyDescent="0.25">
      <c r="A70" s="130"/>
      <c r="B70" s="130" t="s">
        <v>192</v>
      </c>
      <c r="C70" s="263" t="s">
        <v>31</v>
      </c>
      <c r="D70" s="264"/>
      <c r="E70" s="264"/>
      <c r="F70" s="264"/>
      <c r="G70" s="264"/>
      <c r="H70" s="131">
        <v>9343.5</v>
      </c>
      <c r="I70" s="131">
        <v>18900</v>
      </c>
      <c r="J70" s="131">
        <v>18900</v>
      </c>
      <c r="K70" s="265">
        <v>18900</v>
      </c>
      <c r="L70" s="264"/>
      <c r="M70" s="264"/>
      <c r="N70" s="265">
        <v>18900</v>
      </c>
      <c r="O70" s="264"/>
      <c r="P70" s="264"/>
    </row>
    <row r="71" spans="1:19" ht="15" customHeight="1" x14ac:dyDescent="0.25">
      <c r="A71" s="130"/>
      <c r="B71" s="130" t="s">
        <v>194</v>
      </c>
      <c r="C71" s="263" t="s">
        <v>33</v>
      </c>
      <c r="D71" s="264"/>
      <c r="E71" s="264"/>
      <c r="F71" s="264"/>
      <c r="G71" s="264"/>
      <c r="H71" s="131">
        <v>9343.5</v>
      </c>
      <c r="I71" s="131">
        <v>18900</v>
      </c>
      <c r="J71" s="131">
        <v>18900</v>
      </c>
      <c r="K71" s="265">
        <v>18900</v>
      </c>
      <c r="L71" s="264"/>
      <c r="M71" s="264"/>
      <c r="N71" s="265">
        <v>18900</v>
      </c>
      <c r="O71" s="264"/>
      <c r="P71" s="264"/>
    </row>
    <row r="72" spans="1:19" ht="27" customHeight="1" x14ac:dyDescent="0.25">
      <c r="A72" s="154"/>
      <c r="B72" s="154" t="s">
        <v>241</v>
      </c>
      <c r="C72" s="266" t="s">
        <v>242</v>
      </c>
      <c r="D72" s="267"/>
      <c r="E72" s="267"/>
      <c r="F72" s="267"/>
      <c r="G72" s="267"/>
      <c r="H72" s="155">
        <v>0</v>
      </c>
      <c r="I72" s="155">
        <v>0</v>
      </c>
      <c r="J72" s="155">
        <v>0</v>
      </c>
      <c r="K72" s="268">
        <v>0</v>
      </c>
      <c r="L72" s="267"/>
      <c r="M72" s="267"/>
      <c r="N72" s="268">
        <v>0</v>
      </c>
      <c r="O72" s="267"/>
      <c r="P72" s="267"/>
      <c r="S72" s="161"/>
    </row>
    <row r="73" spans="1:19" ht="15" customHeight="1" x14ac:dyDescent="0.25">
      <c r="A73" s="130"/>
      <c r="B73" s="130" t="s">
        <v>192</v>
      </c>
      <c r="C73" s="263" t="s">
        <v>31</v>
      </c>
      <c r="D73" s="264"/>
      <c r="E73" s="264"/>
      <c r="F73" s="264"/>
      <c r="G73" s="264"/>
      <c r="H73" s="131">
        <v>0</v>
      </c>
      <c r="I73" s="131">
        <v>0</v>
      </c>
      <c r="J73" s="131">
        <v>0</v>
      </c>
      <c r="K73" s="265">
        <v>0</v>
      </c>
      <c r="L73" s="264"/>
      <c r="M73" s="264"/>
      <c r="N73" s="265">
        <v>0</v>
      </c>
      <c r="O73" s="264"/>
      <c r="P73" s="264"/>
    </row>
    <row r="74" spans="1:19" ht="15" customHeight="1" x14ac:dyDescent="0.25">
      <c r="A74" s="130"/>
      <c r="B74" s="130" t="s">
        <v>194</v>
      </c>
      <c r="C74" s="263" t="s">
        <v>33</v>
      </c>
      <c r="D74" s="264"/>
      <c r="E74" s="264"/>
      <c r="F74" s="264"/>
      <c r="G74" s="264"/>
      <c r="H74" s="131">
        <v>0</v>
      </c>
      <c r="I74" s="131">
        <v>0</v>
      </c>
      <c r="J74" s="131">
        <v>0</v>
      </c>
      <c r="K74" s="265">
        <v>0</v>
      </c>
      <c r="L74" s="264"/>
      <c r="M74" s="264"/>
      <c r="N74" s="265">
        <v>0</v>
      </c>
      <c r="O74" s="264"/>
      <c r="P74" s="264"/>
    </row>
    <row r="75" spans="1:19" ht="25.5" customHeight="1" x14ac:dyDescent="0.25">
      <c r="A75" s="154"/>
      <c r="B75" s="154" t="s">
        <v>243</v>
      </c>
      <c r="C75" s="266" t="s">
        <v>244</v>
      </c>
      <c r="D75" s="267"/>
      <c r="E75" s="267"/>
      <c r="F75" s="267"/>
      <c r="G75" s="267"/>
      <c r="H75" s="155">
        <v>22.43</v>
      </c>
      <c r="I75" s="155">
        <v>0</v>
      </c>
      <c r="J75" s="155">
        <v>0</v>
      </c>
      <c r="K75" s="268">
        <v>0</v>
      </c>
      <c r="L75" s="267"/>
      <c r="M75" s="267"/>
      <c r="N75" s="268">
        <v>0</v>
      </c>
      <c r="O75" s="267"/>
      <c r="P75" s="267"/>
    </row>
    <row r="76" spans="1:19" ht="15" customHeight="1" x14ac:dyDescent="0.25">
      <c r="A76" s="130"/>
      <c r="B76" s="130" t="s">
        <v>192</v>
      </c>
      <c r="C76" s="263" t="s">
        <v>31</v>
      </c>
      <c r="D76" s="264"/>
      <c r="E76" s="264"/>
      <c r="F76" s="264"/>
      <c r="G76" s="264"/>
      <c r="H76" s="131">
        <v>22.43</v>
      </c>
      <c r="I76" s="131">
        <v>0</v>
      </c>
      <c r="J76" s="131">
        <v>0</v>
      </c>
      <c r="K76" s="265">
        <v>0</v>
      </c>
      <c r="L76" s="264"/>
      <c r="M76" s="264"/>
      <c r="N76" s="265">
        <v>0</v>
      </c>
      <c r="O76" s="264"/>
      <c r="P76" s="264"/>
    </row>
    <row r="77" spans="1:19" ht="15" customHeight="1" x14ac:dyDescent="0.25">
      <c r="A77" s="130"/>
      <c r="B77" s="130" t="s">
        <v>194</v>
      </c>
      <c r="C77" s="263" t="s">
        <v>33</v>
      </c>
      <c r="D77" s="264"/>
      <c r="E77" s="264"/>
      <c r="F77" s="264"/>
      <c r="G77" s="264"/>
      <c r="H77" s="131">
        <v>22.43</v>
      </c>
      <c r="I77" s="131">
        <v>0</v>
      </c>
      <c r="J77" s="131">
        <v>0</v>
      </c>
      <c r="K77" s="265">
        <v>0</v>
      </c>
      <c r="L77" s="264"/>
      <c r="M77" s="264"/>
      <c r="N77" s="265">
        <v>0</v>
      </c>
      <c r="O77" s="264"/>
      <c r="P77" s="264"/>
    </row>
    <row r="78" spans="1:19" ht="27.75" customHeight="1" x14ac:dyDescent="0.25">
      <c r="A78" s="154"/>
      <c r="B78" s="154" t="s">
        <v>245</v>
      </c>
      <c r="C78" s="266" t="s">
        <v>246</v>
      </c>
      <c r="D78" s="267"/>
      <c r="E78" s="267"/>
      <c r="F78" s="267"/>
      <c r="G78" s="267"/>
      <c r="H78" s="155">
        <v>157.94</v>
      </c>
      <c r="I78" s="155">
        <v>0</v>
      </c>
      <c r="J78" s="155">
        <v>0</v>
      </c>
      <c r="K78" s="268">
        <v>0</v>
      </c>
      <c r="L78" s="267"/>
      <c r="M78" s="267"/>
      <c r="N78" s="268">
        <v>0</v>
      </c>
      <c r="O78" s="267"/>
      <c r="P78" s="267"/>
    </row>
    <row r="79" spans="1:19" ht="15" customHeight="1" x14ac:dyDescent="0.25">
      <c r="A79" s="130"/>
      <c r="B79" s="130" t="s">
        <v>192</v>
      </c>
      <c r="C79" s="263" t="s">
        <v>31</v>
      </c>
      <c r="D79" s="264"/>
      <c r="E79" s="264"/>
      <c r="F79" s="264"/>
      <c r="G79" s="264"/>
      <c r="H79" s="131">
        <v>157.94</v>
      </c>
      <c r="I79" s="131">
        <v>0</v>
      </c>
      <c r="J79" s="131">
        <v>0</v>
      </c>
      <c r="K79" s="265">
        <v>0</v>
      </c>
      <c r="L79" s="264"/>
      <c r="M79" s="264"/>
      <c r="N79" s="265">
        <v>0</v>
      </c>
      <c r="O79" s="264"/>
      <c r="P79" s="264"/>
    </row>
    <row r="80" spans="1:19" ht="15" customHeight="1" x14ac:dyDescent="0.25">
      <c r="A80" s="130"/>
      <c r="B80" s="130" t="s">
        <v>194</v>
      </c>
      <c r="C80" s="263" t="s">
        <v>33</v>
      </c>
      <c r="D80" s="264"/>
      <c r="E80" s="264"/>
      <c r="F80" s="264"/>
      <c r="G80" s="264"/>
      <c r="H80" s="131">
        <v>157.94</v>
      </c>
      <c r="I80" s="131">
        <v>0</v>
      </c>
      <c r="J80" s="131">
        <v>0</v>
      </c>
      <c r="K80" s="265">
        <v>0</v>
      </c>
      <c r="L80" s="264"/>
      <c r="M80" s="264"/>
      <c r="N80" s="265">
        <v>0</v>
      </c>
      <c r="O80" s="264"/>
      <c r="P80" s="264"/>
    </row>
    <row r="81" spans="1:16" ht="26.25" customHeight="1" x14ac:dyDescent="0.25">
      <c r="A81" s="154"/>
      <c r="B81" s="154" t="s">
        <v>247</v>
      </c>
      <c r="C81" s="266" t="s">
        <v>248</v>
      </c>
      <c r="D81" s="267"/>
      <c r="E81" s="267"/>
      <c r="F81" s="267"/>
      <c r="G81" s="267"/>
      <c r="H81" s="155">
        <v>1049.8399999999999</v>
      </c>
      <c r="I81" s="155">
        <v>0</v>
      </c>
      <c r="J81" s="155">
        <v>0</v>
      </c>
      <c r="K81" s="268">
        <v>0</v>
      </c>
      <c r="L81" s="267"/>
      <c r="M81" s="267"/>
      <c r="N81" s="268">
        <v>0</v>
      </c>
      <c r="O81" s="267"/>
      <c r="P81" s="267"/>
    </row>
    <row r="82" spans="1:16" ht="15" customHeight="1" x14ac:dyDescent="0.25">
      <c r="A82" s="130"/>
      <c r="B82" s="130" t="s">
        <v>192</v>
      </c>
      <c r="C82" s="263" t="s">
        <v>31</v>
      </c>
      <c r="D82" s="264"/>
      <c r="E82" s="264"/>
      <c r="F82" s="264"/>
      <c r="G82" s="264"/>
      <c r="H82" s="131">
        <v>1049.8399999999999</v>
      </c>
      <c r="I82" s="131">
        <v>0</v>
      </c>
      <c r="J82" s="131">
        <v>0</v>
      </c>
      <c r="K82" s="265">
        <v>0</v>
      </c>
      <c r="L82" s="264"/>
      <c r="M82" s="264"/>
      <c r="N82" s="265">
        <v>0</v>
      </c>
      <c r="O82" s="264"/>
      <c r="P82" s="264"/>
    </row>
    <row r="83" spans="1:16" ht="15" customHeight="1" x14ac:dyDescent="0.25">
      <c r="A83" s="130"/>
      <c r="B83" s="130" t="s">
        <v>194</v>
      </c>
      <c r="C83" s="263" t="s">
        <v>33</v>
      </c>
      <c r="D83" s="264"/>
      <c r="E83" s="264"/>
      <c r="F83" s="264"/>
      <c r="G83" s="264"/>
      <c r="H83" s="131">
        <v>1049.8399999999999</v>
      </c>
      <c r="I83" s="131">
        <v>0</v>
      </c>
      <c r="J83" s="131">
        <v>0</v>
      </c>
      <c r="K83" s="265">
        <v>0</v>
      </c>
      <c r="L83" s="264"/>
      <c r="M83" s="264"/>
      <c r="N83" s="265">
        <v>0</v>
      </c>
      <c r="O83" s="264"/>
      <c r="P83" s="264"/>
    </row>
    <row r="84" spans="1:16" ht="26.25" customHeight="1" x14ac:dyDescent="0.25">
      <c r="A84" s="139"/>
      <c r="B84" s="139" t="s">
        <v>101</v>
      </c>
      <c r="C84" s="271" t="s">
        <v>102</v>
      </c>
      <c r="D84" s="272"/>
      <c r="E84" s="272"/>
      <c r="F84" s="272"/>
      <c r="G84" s="272"/>
      <c r="H84" s="140">
        <f>H85+H89+H92+H96+H100+H104</f>
        <v>25022.25</v>
      </c>
      <c r="I84" s="140">
        <v>54312.45</v>
      </c>
      <c r="J84" s="140">
        <v>64786</v>
      </c>
      <c r="K84" s="273">
        <v>64786</v>
      </c>
      <c r="L84" s="272"/>
      <c r="M84" s="272"/>
      <c r="N84" s="273">
        <v>64786</v>
      </c>
      <c r="O84" s="272"/>
      <c r="P84" s="272"/>
    </row>
    <row r="85" spans="1:16" ht="24.75" customHeight="1" x14ac:dyDescent="0.25">
      <c r="A85" s="154"/>
      <c r="B85" s="154" t="s">
        <v>234</v>
      </c>
      <c r="C85" s="266" t="s">
        <v>43</v>
      </c>
      <c r="D85" s="267"/>
      <c r="E85" s="267"/>
      <c r="F85" s="267"/>
      <c r="G85" s="267"/>
      <c r="H85" s="155">
        <v>0</v>
      </c>
      <c r="I85" s="155">
        <v>20126.45</v>
      </c>
      <c r="J85" s="155">
        <v>30600</v>
      </c>
      <c r="K85" s="268">
        <v>30600</v>
      </c>
      <c r="L85" s="267"/>
      <c r="M85" s="267"/>
      <c r="N85" s="268">
        <v>30600</v>
      </c>
      <c r="O85" s="267"/>
      <c r="P85" s="267"/>
    </row>
    <row r="86" spans="1:16" ht="15" customHeight="1" x14ac:dyDescent="0.25">
      <c r="A86" s="130"/>
      <c r="B86" s="130" t="s">
        <v>192</v>
      </c>
      <c r="C86" s="263" t="s">
        <v>31</v>
      </c>
      <c r="D86" s="264"/>
      <c r="E86" s="264"/>
      <c r="F86" s="264"/>
      <c r="G86" s="264"/>
      <c r="H86" s="131">
        <v>0</v>
      </c>
      <c r="I86" s="131">
        <v>20126.45</v>
      </c>
      <c r="J86" s="131">
        <v>30600</v>
      </c>
      <c r="K86" s="265">
        <v>30600</v>
      </c>
      <c r="L86" s="264"/>
      <c r="M86" s="264"/>
      <c r="N86" s="265">
        <v>30600</v>
      </c>
      <c r="O86" s="264"/>
      <c r="P86" s="264"/>
    </row>
    <row r="87" spans="1:16" ht="15" customHeight="1" x14ac:dyDescent="0.25">
      <c r="A87" s="130"/>
      <c r="B87" s="130" t="s">
        <v>193</v>
      </c>
      <c r="C87" s="263" t="s">
        <v>32</v>
      </c>
      <c r="D87" s="264"/>
      <c r="E87" s="264"/>
      <c r="F87" s="264"/>
      <c r="G87" s="264"/>
      <c r="H87" s="131">
        <v>0</v>
      </c>
      <c r="I87" s="131">
        <v>19176.45</v>
      </c>
      <c r="J87" s="131">
        <v>29200</v>
      </c>
      <c r="K87" s="265">
        <v>29200</v>
      </c>
      <c r="L87" s="264"/>
      <c r="M87" s="264"/>
      <c r="N87" s="265">
        <v>29200</v>
      </c>
      <c r="O87" s="264"/>
      <c r="P87" s="264"/>
    </row>
    <row r="88" spans="1:16" ht="15" customHeight="1" x14ac:dyDescent="0.25">
      <c r="A88" s="130"/>
      <c r="B88" s="130" t="s">
        <v>194</v>
      </c>
      <c r="C88" s="263" t="s">
        <v>33</v>
      </c>
      <c r="D88" s="264"/>
      <c r="E88" s="264"/>
      <c r="F88" s="264"/>
      <c r="G88" s="264"/>
      <c r="H88" s="131">
        <v>0</v>
      </c>
      <c r="I88" s="131">
        <v>950</v>
      </c>
      <c r="J88" s="131">
        <v>1400</v>
      </c>
      <c r="K88" s="265">
        <v>1400</v>
      </c>
      <c r="L88" s="264"/>
      <c r="M88" s="264"/>
      <c r="N88" s="265">
        <v>1400</v>
      </c>
      <c r="O88" s="264"/>
      <c r="P88" s="264"/>
    </row>
    <row r="89" spans="1:16" ht="27.75" customHeight="1" x14ac:dyDescent="0.25">
      <c r="A89" s="154"/>
      <c r="B89" s="154" t="s">
        <v>239</v>
      </c>
      <c r="C89" s="266" t="s">
        <v>240</v>
      </c>
      <c r="D89" s="267"/>
      <c r="E89" s="267"/>
      <c r="F89" s="267"/>
      <c r="G89" s="267"/>
      <c r="H89" s="155">
        <v>9.8000000000000007</v>
      </c>
      <c r="I89" s="155">
        <v>500</v>
      </c>
      <c r="J89" s="155">
        <v>500</v>
      </c>
      <c r="K89" s="268">
        <v>500</v>
      </c>
      <c r="L89" s="267"/>
      <c r="M89" s="267"/>
      <c r="N89" s="268">
        <v>500</v>
      </c>
      <c r="O89" s="267"/>
      <c r="P89" s="267"/>
    </row>
    <row r="90" spans="1:16" ht="15" customHeight="1" x14ac:dyDescent="0.25">
      <c r="A90" s="130"/>
      <c r="B90" s="130" t="s">
        <v>192</v>
      </c>
      <c r="C90" s="263" t="s">
        <v>31</v>
      </c>
      <c r="D90" s="264"/>
      <c r="E90" s="264"/>
      <c r="F90" s="264"/>
      <c r="G90" s="264"/>
      <c r="H90" s="131">
        <v>9.8000000000000007</v>
      </c>
      <c r="I90" s="131">
        <v>500</v>
      </c>
      <c r="J90" s="131">
        <v>500</v>
      </c>
      <c r="K90" s="265">
        <v>500</v>
      </c>
      <c r="L90" s="264"/>
      <c r="M90" s="264"/>
      <c r="N90" s="265">
        <v>500</v>
      </c>
      <c r="O90" s="264"/>
      <c r="P90" s="264"/>
    </row>
    <row r="91" spans="1:16" ht="15" customHeight="1" x14ac:dyDescent="0.25">
      <c r="A91" s="130"/>
      <c r="B91" s="130" t="s">
        <v>193</v>
      </c>
      <c r="C91" s="263" t="s">
        <v>32</v>
      </c>
      <c r="D91" s="264"/>
      <c r="E91" s="264"/>
      <c r="F91" s="264"/>
      <c r="G91" s="264"/>
      <c r="H91" s="131">
        <v>9.8000000000000007</v>
      </c>
      <c r="I91" s="131">
        <v>500</v>
      </c>
      <c r="J91" s="131">
        <v>500</v>
      </c>
      <c r="K91" s="265">
        <v>500</v>
      </c>
      <c r="L91" s="264"/>
      <c r="M91" s="264"/>
      <c r="N91" s="265">
        <v>500</v>
      </c>
      <c r="O91" s="264"/>
      <c r="P91" s="264"/>
    </row>
    <row r="92" spans="1:16" ht="29.25" customHeight="1" x14ac:dyDescent="0.25">
      <c r="A92" s="154"/>
      <c r="B92" s="154" t="s">
        <v>241</v>
      </c>
      <c r="C92" s="266" t="s">
        <v>242</v>
      </c>
      <c r="D92" s="267"/>
      <c r="E92" s="267"/>
      <c r="F92" s="267"/>
      <c r="G92" s="267"/>
      <c r="H92" s="155">
        <f>H93</f>
        <v>427.56</v>
      </c>
      <c r="I92" s="155">
        <v>2514</v>
      </c>
      <c r="J92" s="155">
        <v>2514</v>
      </c>
      <c r="K92" s="268">
        <v>2514</v>
      </c>
      <c r="L92" s="267"/>
      <c r="M92" s="267"/>
      <c r="N92" s="268">
        <v>2514</v>
      </c>
      <c r="O92" s="267"/>
      <c r="P92" s="267"/>
    </row>
    <row r="93" spans="1:16" ht="15" customHeight="1" x14ac:dyDescent="0.25">
      <c r="A93" s="130"/>
      <c r="B93" s="130" t="s">
        <v>192</v>
      </c>
      <c r="C93" s="263" t="s">
        <v>31</v>
      </c>
      <c r="D93" s="264"/>
      <c r="E93" s="264"/>
      <c r="F93" s="264"/>
      <c r="G93" s="264"/>
      <c r="H93" s="131">
        <v>427.56</v>
      </c>
      <c r="I93" s="131">
        <v>2514</v>
      </c>
      <c r="J93" s="131">
        <v>2514</v>
      </c>
      <c r="K93" s="265">
        <v>2514</v>
      </c>
      <c r="L93" s="264"/>
      <c r="M93" s="264"/>
      <c r="N93" s="265">
        <v>2514</v>
      </c>
      <c r="O93" s="264"/>
      <c r="P93" s="264"/>
    </row>
    <row r="94" spans="1:16" ht="15" customHeight="1" x14ac:dyDescent="0.25">
      <c r="A94" s="130"/>
      <c r="B94" s="130" t="s">
        <v>193</v>
      </c>
      <c r="C94" s="263" t="s">
        <v>32</v>
      </c>
      <c r="D94" s="264"/>
      <c r="E94" s="264"/>
      <c r="F94" s="264"/>
      <c r="G94" s="264"/>
      <c r="H94" s="131">
        <v>427.56</v>
      </c>
      <c r="I94" s="131">
        <v>2314</v>
      </c>
      <c r="J94" s="131">
        <v>2314</v>
      </c>
      <c r="K94" s="265">
        <v>2314</v>
      </c>
      <c r="L94" s="264"/>
      <c r="M94" s="264"/>
      <c r="N94" s="265">
        <v>2314</v>
      </c>
      <c r="O94" s="264"/>
      <c r="P94" s="264"/>
    </row>
    <row r="95" spans="1:16" ht="15" customHeight="1" x14ac:dyDescent="0.25">
      <c r="A95" s="130"/>
      <c r="B95" s="130" t="s">
        <v>194</v>
      </c>
      <c r="C95" s="263" t="s">
        <v>33</v>
      </c>
      <c r="D95" s="264"/>
      <c r="E95" s="264"/>
      <c r="F95" s="264"/>
      <c r="G95" s="264"/>
      <c r="H95" s="131">
        <v>0</v>
      </c>
      <c r="I95" s="131">
        <v>200</v>
      </c>
      <c r="J95" s="131">
        <v>200</v>
      </c>
      <c r="K95" s="265">
        <v>200</v>
      </c>
      <c r="L95" s="264"/>
      <c r="M95" s="264"/>
      <c r="N95" s="265">
        <v>200</v>
      </c>
      <c r="O95" s="264"/>
      <c r="P95" s="264"/>
    </row>
    <row r="96" spans="1:16" ht="26.25" customHeight="1" x14ac:dyDescent="0.25">
      <c r="A96" s="154"/>
      <c r="B96" s="154" t="s">
        <v>243</v>
      </c>
      <c r="C96" s="266" t="s">
        <v>244</v>
      </c>
      <c r="D96" s="267"/>
      <c r="E96" s="267"/>
      <c r="F96" s="267"/>
      <c r="G96" s="267"/>
      <c r="H96" s="155">
        <f>H97</f>
        <v>260.89</v>
      </c>
      <c r="I96" s="155">
        <v>1062</v>
      </c>
      <c r="J96" s="155">
        <v>1062</v>
      </c>
      <c r="K96" s="268">
        <v>1062</v>
      </c>
      <c r="L96" s="267"/>
      <c r="M96" s="267"/>
      <c r="N96" s="268">
        <v>1062</v>
      </c>
      <c r="O96" s="267"/>
      <c r="P96" s="267"/>
    </row>
    <row r="97" spans="1:16" ht="15" customHeight="1" x14ac:dyDescent="0.25">
      <c r="A97" s="130"/>
      <c r="B97" s="130" t="s">
        <v>192</v>
      </c>
      <c r="C97" s="263" t="s">
        <v>31</v>
      </c>
      <c r="D97" s="264"/>
      <c r="E97" s="264"/>
      <c r="F97" s="264"/>
      <c r="G97" s="264"/>
      <c r="H97" s="131">
        <v>260.89</v>
      </c>
      <c r="I97" s="131">
        <v>1062</v>
      </c>
      <c r="J97" s="131">
        <v>1062</v>
      </c>
      <c r="K97" s="265">
        <v>1062</v>
      </c>
      <c r="L97" s="264"/>
      <c r="M97" s="264"/>
      <c r="N97" s="265">
        <v>1062</v>
      </c>
      <c r="O97" s="264"/>
      <c r="P97" s="264"/>
    </row>
    <row r="98" spans="1:16" x14ac:dyDescent="0.25">
      <c r="A98" s="130"/>
      <c r="B98" s="130" t="s">
        <v>193</v>
      </c>
      <c r="C98" s="263" t="s">
        <v>32</v>
      </c>
      <c r="D98" s="264"/>
      <c r="E98" s="264"/>
      <c r="F98" s="264"/>
      <c r="G98" s="264"/>
      <c r="H98" s="131">
        <v>260.89</v>
      </c>
      <c r="I98" s="131">
        <v>1002</v>
      </c>
      <c r="J98" s="131">
        <v>1002</v>
      </c>
      <c r="K98" s="265">
        <v>1002</v>
      </c>
      <c r="L98" s="264"/>
      <c r="M98" s="264"/>
      <c r="N98" s="265">
        <v>1002</v>
      </c>
      <c r="O98" s="264"/>
      <c r="P98" s="264"/>
    </row>
    <row r="99" spans="1:16" ht="15" customHeight="1" x14ac:dyDescent="0.25">
      <c r="A99" s="130"/>
      <c r="B99" s="130" t="s">
        <v>194</v>
      </c>
      <c r="C99" s="263" t="s">
        <v>33</v>
      </c>
      <c r="D99" s="264"/>
      <c r="E99" s="264"/>
      <c r="F99" s="264"/>
      <c r="G99" s="264"/>
      <c r="H99" s="131">
        <v>0</v>
      </c>
      <c r="I99" s="131">
        <v>60</v>
      </c>
      <c r="J99" s="131">
        <v>60</v>
      </c>
      <c r="K99" s="265">
        <v>60</v>
      </c>
      <c r="L99" s="264"/>
      <c r="M99" s="264"/>
      <c r="N99" s="265">
        <v>60</v>
      </c>
      <c r="O99" s="264"/>
      <c r="P99" s="264"/>
    </row>
    <row r="100" spans="1:16" ht="25.5" customHeight="1" x14ac:dyDescent="0.25">
      <c r="A100" s="154"/>
      <c r="B100" s="154" t="s">
        <v>245</v>
      </c>
      <c r="C100" s="266" t="s">
        <v>246</v>
      </c>
      <c r="D100" s="267"/>
      <c r="E100" s="267"/>
      <c r="F100" s="267"/>
      <c r="G100" s="267"/>
      <c r="H100" s="155">
        <f>H101</f>
        <v>12370.69</v>
      </c>
      <c r="I100" s="155">
        <v>16760</v>
      </c>
      <c r="J100" s="155">
        <v>16760</v>
      </c>
      <c r="K100" s="268">
        <v>16760</v>
      </c>
      <c r="L100" s="267"/>
      <c r="M100" s="267"/>
      <c r="N100" s="268">
        <v>16760</v>
      </c>
      <c r="O100" s="267"/>
      <c r="P100" s="267"/>
    </row>
    <row r="101" spans="1:16" ht="15" customHeight="1" x14ac:dyDescent="0.25">
      <c r="A101" s="130"/>
      <c r="B101" s="130" t="s">
        <v>192</v>
      </c>
      <c r="C101" s="263" t="s">
        <v>31</v>
      </c>
      <c r="D101" s="264"/>
      <c r="E101" s="264"/>
      <c r="F101" s="264"/>
      <c r="G101" s="264"/>
      <c r="H101" s="131">
        <f>H102+H103</f>
        <v>12370.69</v>
      </c>
      <c r="I101" s="131">
        <v>16760</v>
      </c>
      <c r="J101" s="131">
        <v>16760</v>
      </c>
      <c r="K101" s="265">
        <v>16760</v>
      </c>
      <c r="L101" s="264"/>
      <c r="M101" s="264"/>
      <c r="N101" s="265">
        <v>16760</v>
      </c>
      <c r="O101" s="264"/>
      <c r="P101" s="264"/>
    </row>
    <row r="102" spans="1:16" ht="15" customHeight="1" x14ac:dyDescent="0.25">
      <c r="A102" s="130"/>
      <c r="B102" s="130" t="s">
        <v>193</v>
      </c>
      <c r="C102" s="263" t="s">
        <v>32</v>
      </c>
      <c r="D102" s="264"/>
      <c r="E102" s="264"/>
      <c r="F102" s="264"/>
      <c r="G102" s="264"/>
      <c r="H102" s="131">
        <v>10524.51</v>
      </c>
      <c r="I102" s="131">
        <v>14960</v>
      </c>
      <c r="J102" s="131">
        <v>14960</v>
      </c>
      <c r="K102" s="265">
        <v>14960</v>
      </c>
      <c r="L102" s="264"/>
      <c r="M102" s="264"/>
      <c r="N102" s="265">
        <v>14960</v>
      </c>
      <c r="O102" s="264"/>
      <c r="P102" s="264"/>
    </row>
    <row r="103" spans="1:16" ht="15" customHeight="1" x14ac:dyDescent="0.25">
      <c r="A103" s="130"/>
      <c r="B103" s="130" t="s">
        <v>194</v>
      </c>
      <c r="C103" s="263" t="s">
        <v>33</v>
      </c>
      <c r="D103" s="264"/>
      <c r="E103" s="264"/>
      <c r="F103" s="264"/>
      <c r="G103" s="264"/>
      <c r="H103" s="131">
        <v>1846.18</v>
      </c>
      <c r="I103" s="131">
        <v>1800</v>
      </c>
      <c r="J103" s="131">
        <v>1800</v>
      </c>
      <c r="K103" s="265">
        <v>1800</v>
      </c>
      <c r="L103" s="264"/>
      <c r="M103" s="264"/>
      <c r="N103" s="265">
        <v>1800</v>
      </c>
      <c r="O103" s="264"/>
      <c r="P103" s="264"/>
    </row>
    <row r="104" spans="1:16" ht="33.75" customHeight="1" x14ac:dyDescent="0.25">
      <c r="A104" s="154"/>
      <c r="B104" s="154" t="s">
        <v>247</v>
      </c>
      <c r="C104" s="266" t="s">
        <v>248</v>
      </c>
      <c r="D104" s="267"/>
      <c r="E104" s="267"/>
      <c r="F104" s="267"/>
      <c r="G104" s="267"/>
      <c r="H104" s="155">
        <f>H105</f>
        <v>11953.31</v>
      </c>
      <c r="I104" s="155">
        <v>13350</v>
      </c>
      <c r="J104" s="155">
        <v>13350</v>
      </c>
      <c r="K104" s="268">
        <v>13350</v>
      </c>
      <c r="L104" s="267"/>
      <c r="M104" s="267"/>
      <c r="N104" s="268">
        <v>13350</v>
      </c>
      <c r="O104" s="267"/>
      <c r="P104" s="267"/>
    </row>
    <row r="105" spans="1:16" ht="15" customHeight="1" x14ac:dyDescent="0.25">
      <c r="A105" s="130"/>
      <c r="B105" s="130" t="s">
        <v>192</v>
      </c>
      <c r="C105" s="263" t="s">
        <v>31</v>
      </c>
      <c r="D105" s="264"/>
      <c r="E105" s="264"/>
      <c r="F105" s="264"/>
      <c r="G105" s="264"/>
      <c r="H105" s="131">
        <f>H106+H107</f>
        <v>11953.31</v>
      </c>
      <c r="I105" s="131">
        <v>13350</v>
      </c>
      <c r="J105" s="131">
        <v>13350</v>
      </c>
      <c r="K105" s="265">
        <v>13350</v>
      </c>
      <c r="L105" s="264"/>
      <c r="M105" s="264"/>
      <c r="N105" s="265">
        <v>13350</v>
      </c>
      <c r="O105" s="264"/>
      <c r="P105" s="264"/>
    </row>
    <row r="106" spans="1:16" ht="15" customHeight="1" x14ac:dyDescent="0.25">
      <c r="A106" s="130"/>
      <c r="B106" s="130" t="s">
        <v>193</v>
      </c>
      <c r="C106" s="263" t="s">
        <v>32</v>
      </c>
      <c r="D106" s="264"/>
      <c r="E106" s="264"/>
      <c r="F106" s="264"/>
      <c r="G106" s="264"/>
      <c r="H106" s="131">
        <v>11221.16</v>
      </c>
      <c r="I106" s="131">
        <v>11650</v>
      </c>
      <c r="J106" s="131">
        <v>11650</v>
      </c>
      <c r="K106" s="265">
        <v>11650</v>
      </c>
      <c r="L106" s="264"/>
      <c r="M106" s="264"/>
      <c r="N106" s="265">
        <v>11650</v>
      </c>
      <c r="O106" s="264"/>
      <c r="P106" s="264"/>
    </row>
    <row r="107" spans="1:16" ht="15" customHeight="1" x14ac:dyDescent="0.25">
      <c r="A107" s="130"/>
      <c r="B107" s="130" t="s">
        <v>194</v>
      </c>
      <c r="C107" s="263" t="s">
        <v>33</v>
      </c>
      <c r="D107" s="264"/>
      <c r="E107" s="264"/>
      <c r="F107" s="264"/>
      <c r="G107" s="264"/>
      <c r="H107" s="131">
        <v>732.15</v>
      </c>
      <c r="I107" s="131">
        <v>1700</v>
      </c>
      <c r="J107" s="131">
        <v>1700</v>
      </c>
      <c r="K107" s="265">
        <v>1700</v>
      </c>
      <c r="L107" s="264"/>
      <c r="M107" s="264"/>
      <c r="N107" s="265">
        <v>1700</v>
      </c>
      <c r="O107" s="264"/>
      <c r="P107" s="264"/>
    </row>
    <row r="108" spans="1:16" ht="24.75" customHeight="1" x14ac:dyDescent="0.25">
      <c r="A108" s="139"/>
      <c r="B108" s="139" t="s">
        <v>103</v>
      </c>
      <c r="C108" s="271" t="s">
        <v>104</v>
      </c>
      <c r="D108" s="272"/>
      <c r="E108" s="272"/>
      <c r="F108" s="272"/>
      <c r="G108" s="272"/>
      <c r="H108" s="140">
        <f>H109+H113+H116+H120+H123</f>
        <v>5309.1999999999989</v>
      </c>
      <c r="I108" s="140">
        <v>16387.400000000001</v>
      </c>
      <c r="J108" s="140">
        <v>16387.400000000001</v>
      </c>
      <c r="K108" s="273">
        <v>16387.400000000001</v>
      </c>
      <c r="L108" s="272"/>
      <c r="M108" s="272"/>
      <c r="N108" s="273">
        <v>16387.400000000001</v>
      </c>
      <c r="O108" s="272"/>
      <c r="P108" s="272"/>
    </row>
    <row r="109" spans="1:16" ht="28.5" customHeight="1" x14ac:dyDescent="0.25">
      <c r="A109" s="154"/>
      <c r="B109" s="154" t="s">
        <v>228</v>
      </c>
      <c r="C109" s="266" t="s">
        <v>229</v>
      </c>
      <c r="D109" s="267"/>
      <c r="E109" s="267"/>
      <c r="F109" s="267"/>
      <c r="G109" s="267"/>
      <c r="H109" s="155">
        <f>H110</f>
        <v>0</v>
      </c>
      <c r="I109" s="155">
        <v>4873.3999999999996</v>
      </c>
      <c r="J109" s="155">
        <v>4873.3999999999996</v>
      </c>
      <c r="K109" s="268">
        <v>4873.3999999999996</v>
      </c>
      <c r="L109" s="267"/>
      <c r="M109" s="267"/>
      <c r="N109" s="268">
        <v>4873.3999999999996</v>
      </c>
      <c r="O109" s="267"/>
      <c r="P109" s="267"/>
    </row>
    <row r="110" spans="1:16" ht="15" customHeight="1" x14ac:dyDescent="0.25">
      <c r="A110" s="130"/>
      <c r="B110" s="130" t="s">
        <v>192</v>
      </c>
      <c r="C110" s="263" t="s">
        <v>31</v>
      </c>
      <c r="D110" s="264"/>
      <c r="E110" s="264"/>
      <c r="F110" s="264"/>
      <c r="G110" s="264"/>
      <c r="H110" s="131">
        <v>0</v>
      </c>
      <c r="I110" s="131">
        <v>4873.3999999999996</v>
      </c>
      <c r="J110" s="131">
        <v>4873.3999999999996</v>
      </c>
      <c r="K110" s="265">
        <v>4873.3999999999996</v>
      </c>
      <c r="L110" s="264"/>
      <c r="M110" s="264"/>
      <c r="N110" s="265">
        <v>4873.3999999999996</v>
      </c>
      <c r="O110" s="264"/>
      <c r="P110" s="264"/>
    </row>
    <row r="111" spans="1:16" ht="15" customHeight="1" x14ac:dyDescent="0.25">
      <c r="A111" s="130"/>
      <c r="B111" s="130" t="s">
        <v>193</v>
      </c>
      <c r="C111" s="263" t="s">
        <v>32</v>
      </c>
      <c r="D111" s="264"/>
      <c r="E111" s="264"/>
      <c r="F111" s="264"/>
      <c r="G111" s="264"/>
      <c r="H111" s="131">
        <v>0</v>
      </c>
      <c r="I111" s="131">
        <v>300</v>
      </c>
      <c r="J111" s="131">
        <v>300</v>
      </c>
      <c r="K111" s="265">
        <v>300</v>
      </c>
      <c r="L111" s="264"/>
      <c r="M111" s="264"/>
      <c r="N111" s="265">
        <v>300</v>
      </c>
      <c r="O111" s="264"/>
      <c r="P111" s="264"/>
    </row>
    <row r="112" spans="1:16" x14ac:dyDescent="0.25">
      <c r="A112" s="130"/>
      <c r="B112" s="130" t="s">
        <v>194</v>
      </c>
      <c r="C112" s="263" t="s">
        <v>33</v>
      </c>
      <c r="D112" s="264"/>
      <c r="E112" s="264"/>
      <c r="F112" s="264"/>
      <c r="G112" s="264"/>
      <c r="H112" s="131">
        <v>0</v>
      </c>
      <c r="I112" s="131">
        <v>4573.3999999999996</v>
      </c>
      <c r="J112" s="131">
        <v>4573.3999999999996</v>
      </c>
      <c r="K112" s="265">
        <v>4573.3999999999996</v>
      </c>
      <c r="L112" s="264"/>
      <c r="M112" s="264"/>
      <c r="N112" s="265">
        <v>4573.3999999999996</v>
      </c>
      <c r="O112" s="264"/>
      <c r="P112" s="264"/>
    </row>
    <row r="113" spans="1:16" ht="27" customHeight="1" x14ac:dyDescent="0.25">
      <c r="A113" s="154"/>
      <c r="B113" s="154" t="s">
        <v>243</v>
      </c>
      <c r="C113" s="266" t="s">
        <v>244</v>
      </c>
      <c r="D113" s="267"/>
      <c r="E113" s="267"/>
      <c r="F113" s="267"/>
      <c r="G113" s="267"/>
      <c r="H113" s="155">
        <f>H114</f>
        <v>55.85</v>
      </c>
      <c r="I113" s="155">
        <v>530</v>
      </c>
      <c r="J113" s="155">
        <v>530</v>
      </c>
      <c r="K113" s="268">
        <v>530</v>
      </c>
      <c r="L113" s="267"/>
      <c r="M113" s="267"/>
      <c r="N113" s="268">
        <v>530</v>
      </c>
      <c r="O113" s="267"/>
      <c r="P113" s="267"/>
    </row>
    <row r="114" spans="1:16" ht="15" customHeight="1" x14ac:dyDescent="0.25">
      <c r="A114" s="130"/>
      <c r="B114" s="130" t="s">
        <v>192</v>
      </c>
      <c r="C114" s="263" t="s">
        <v>31</v>
      </c>
      <c r="D114" s="264"/>
      <c r="E114" s="264"/>
      <c r="F114" s="264"/>
      <c r="G114" s="264"/>
      <c r="H114" s="131">
        <v>55.85</v>
      </c>
      <c r="I114" s="131">
        <v>530</v>
      </c>
      <c r="J114" s="131">
        <v>530</v>
      </c>
      <c r="K114" s="265">
        <v>530</v>
      </c>
      <c r="L114" s="264"/>
      <c r="M114" s="264"/>
      <c r="N114" s="265">
        <v>530</v>
      </c>
      <c r="O114" s="264"/>
      <c r="P114" s="264"/>
    </row>
    <row r="115" spans="1:16" ht="15" customHeight="1" x14ac:dyDescent="0.25">
      <c r="A115" s="130"/>
      <c r="B115" s="130" t="s">
        <v>194</v>
      </c>
      <c r="C115" s="263" t="s">
        <v>33</v>
      </c>
      <c r="D115" s="264"/>
      <c r="E115" s="264"/>
      <c r="F115" s="264"/>
      <c r="G115" s="264"/>
      <c r="H115" s="131">
        <v>55.85</v>
      </c>
      <c r="I115" s="131">
        <v>530</v>
      </c>
      <c r="J115" s="131">
        <v>530</v>
      </c>
      <c r="K115" s="265">
        <v>530</v>
      </c>
      <c r="L115" s="264"/>
      <c r="M115" s="264"/>
      <c r="N115" s="265">
        <v>530</v>
      </c>
      <c r="O115" s="264"/>
      <c r="P115" s="264"/>
    </row>
    <row r="116" spans="1:16" ht="27.75" customHeight="1" x14ac:dyDescent="0.25">
      <c r="A116" s="154"/>
      <c r="B116" s="154" t="s">
        <v>245</v>
      </c>
      <c r="C116" s="266" t="s">
        <v>246</v>
      </c>
      <c r="D116" s="267"/>
      <c r="E116" s="267"/>
      <c r="F116" s="267"/>
      <c r="G116" s="267"/>
      <c r="H116" s="155">
        <f>H117</f>
        <v>2652.5</v>
      </c>
      <c r="I116" s="155">
        <v>4160</v>
      </c>
      <c r="J116" s="155">
        <v>4160</v>
      </c>
      <c r="K116" s="268">
        <v>4160</v>
      </c>
      <c r="L116" s="267"/>
      <c r="M116" s="267"/>
      <c r="N116" s="268">
        <v>4160</v>
      </c>
      <c r="O116" s="267"/>
      <c r="P116" s="267"/>
    </row>
    <row r="117" spans="1:16" ht="15" customHeight="1" x14ac:dyDescent="0.25">
      <c r="A117" s="130"/>
      <c r="B117" s="130" t="s">
        <v>192</v>
      </c>
      <c r="C117" s="263" t="s">
        <v>31</v>
      </c>
      <c r="D117" s="264"/>
      <c r="E117" s="264"/>
      <c r="F117" s="264"/>
      <c r="G117" s="264"/>
      <c r="H117" s="131">
        <v>2652.5</v>
      </c>
      <c r="I117" s="131">
        <v>4160</v>
      </c>
      <c r="J117" s="131">
        <v>4160</v>
      </c>
      <c r="K117" s="265">
        <v>4160</v>
      </c>
      <c r="L117" s="264"/>
      <c r="M117" s="264"/>
      <c r="N117" s="265">
        <v>4160</v>
      </c>
      <c r="O117" s="264"/>
      <c r="P117" s="264"/>
    </row>
    <row r="118" spans="1:16" ht="15" customHeight="1" x14ac:dyDescent="0.25">
      <c r="A118" s="130"/>
      <c r="B118" s="130" t="s">
        <v>194</v>
      </c>
      <c r="C118" s="263" t="s">
        <v>33</v>
      </c>
      <c r="D118" s="264"/>
      <c r="E118" s="264"/>
      <c r="F118" s="264"/>
      <c r="G118" s="264"/>
      <c r="H118" s="131">
        <v>2152.5</v>
      </c>
      <c r="I118" s="131">
        <v>3860</v>
      </c>
      <c r="J118" s="131">
        <v>3860</v>
      </c>
      <c r="K118" s="265">
        <v>3860</v>
      </c>
      <c r="L118" s="264"/>
      <c r="M118" s="264"/>
      <c r="N118" s="265">
        <v>3860</v>
      </c>
      <c r="O118" s="264"/>
      <c r="P118" s="264"/>
    </row>
    <row r="119" spans="1:16" ht="26.25" customHeight="1" x14ac:dyDescent="0.25">
      <c r="A119" s="130"/>
      <c r="B119" s="130" t="s">
        <v>197</v>
      </c>
      <c r="C119" s="263" t="s">
        <v>36</v>
      </c>
      <c r="D119" s="264"/>
      <c r="E119" s="264"/>
      <c r="F119" s="264"/>
      <c r="G119" s="264"/>
      <c r="H119" s="131">
        <v>500</v>
      </c>
      <c r="I119" s="131">
        <v>300</v>
      </c>
      <c r="J119" s="131">
        <v>300</v>
      </c>
      <c r="K119" s="265">
        <v>300</v>
      </c>
      <c r="L119" s="264"/>
      <c r="M119" s="264"/>
      <c r="N119" s="265">
        <v>300</v>
      </c>
      <c r="O119" s="264"/>
      <c r="P119" s="264"/>
    </row>
    <row r="120" spans="1:16" ht="26.25" customHeight="1" x14ac:dyDescent="0.25">
      <c r="A120" s="154"/>
      <c r="B120" s="154" t="s">
        <v>247</v>
      </c>
      <c r="C120" s="266" t="s">
        <v>248</v>
      </c>
      <c r="D120" s="267"/>
      <c r="E120" s="267"/>
      <c r="F120" s="267"/>
      <c r="G120" s="267"/>
      <c r="H120" s="155">
        <f>H121</f>
        <v>2474.4499999999998</v>
      </c>
      <c r="I120" s="155">
        <v>3700</v>
      </c>
      <c r="J120" s="155">
        <v>3700</v>
      </c>
      <c r="K120" s="268">
        <v>3700</v>
      </c>
      <c r="L120" s="267"/>
      <c r="M120" s="267"/>
      <c r="N120" s="268">
        <v>3700</v>
      </c>
      <c r="O120" s="267"/>
      <c r="P120" s="267"/>
    </row>
    <row r="121" spans="1:16" ht="15" customHeight="1" x14ac:dyDescent="0.25">
      <c r="A121" s="130"/>
      <c r="B121" s="130" t="s">
        <v>192</v>
      </c>
      <c r="C121" s="263" t="s">
        <v>31</v>
      </c>
      <c r="D121" s="264"/>
      <c r="E121" s="264"/>
      <c r="F121" s="264"/>
      <c r="G121" s="264"/>
      <c r="H121" s="131">
        <v>2474.4499999999998</v>
      </c>
      <c r="I121" s="131">
        <v>3700</v>
      </c>
      <c r="J121" s="131">
        <v>3700</v>
      </c>
      <c r="K121" s="265">
        <v>3700</v>
      </c>
      <c r="L121" s="264"/>
      <c r="M121" s="264"/>
      <c r="N121" s="265">
        <v>3700</v>
      </c>
      <c r="O121" s="264"/>
      <c r="P121" s="264"/>
    </row>
    <row r="122" spans="1:16" x14ac:dyDescent="0.25">
      <c r="A122" s="130"/>
      <c r="B122" s="130" t="s">
        <v>194</v>
      </c>
      <c r="C122" s="263" t="s">
        <v>33</v>
      </c>
      <c r="D122" s="264"/>
      <c r="E122" s="264"/>
      <c r="F122" s="264"/>
      <c r="G122" s="264"/>
      <c r="H122" s="131">
        <v>2474.4499999999998</v>
      </c>
      <c r="I122" s="131">
        <v>3700</v>
      </c>
      <c r="J122" s="131">
        <v>3700</v>
      </c>
      <c r="K122" s="265">
        <v>3700</v>
      </c>
      <c r="L122" s="264"/>
      <c r="M122" s="264"/>
      <c r="N122" s="265">
        <v>3700</v>
      </c>
      <c r="O122" s="264"/>
      <c r="P122" s="264"/>
    </row>
    <row r="123" spans="1:16" ht="30" customHeight="1" x14ac:dyDescent="0.25">
      <c r="A123" s="154"/>
      <c r="B123" s="154" t="s">
        <v>235</v>
      </c>
      <c r="C123" s="266" t="s">
        <v>236</v>
      </c>
      <c r="D123" s="267"/>
      <c r="E123" s="267"/>
      <c r="F123" s="267"/>
      <c r="G123" s="267"/>
      <c r="H123" s="155">
        <v>126.4</v>
      </c>
      <c r="I123" s="155">
        <v>3124</v>
      </c>
      <c r="J123" s="155">
        <v>3124</v>
      </c>
      <c r="K123" s="268">
        <v>3124</v>
      </c>
      <c r="L123" s="267"/>
      <c r="M123" s="267"/>
      <c r="N123" s="268">
        <v>3124</v>
      </c>
      <c r="O123" s="267"/>
      <c r="P123" s="267"/>
    </row>
    <row r="124" spans="1:16" ht="15" customHeight="1" x14ac:dyDescent="0.25">
      <c r="A124" s="130"/>
      <c r="B124" s="130" t="s">
        <v>192</v>
      </c>
      <c r="C124" s="263" t="s">
        <v>31</v>
      </c>
      <c r="D124" s="264"/>
      <c r="E124" s="264"/>
      <c r="F124" s="264"/>
      <c r="G124" s="264"/>
      <c r="H124" s="131">
        <v>126.4</v>
      </c>
      <c r="I124" s="131">
        <v>3124</v>
      </c>
      <c r="J124" s="131">
        <v>3124</v>
      </c>
      <c r="K124" s="265">
        <v>3124</v>
      </c>
      <c r="L124" s="264"/>
      <c r="M124" s="264"/>
      <c r="N124" s="265">
        <v>3124</v>
      </c>
      <c r="O124" s="264"/>
      <c r="P124" s="264"/>
    </row>
    <row r="125" spans="1:16" ht="15" customHeight="1" x14ac:dyDescent="0.25">
      <c r="A125" s="130"/>
      <c r="B125" s="130" t="s">
        <v>193</v>
      </c>
      <c r="C125" s="263" t="s">
        <v>32</v>
      </c>
      <c r="D125" s="264"/>
      <c r="E125" s="264"/>
      <c r="F125" s="264"/>
      <c r="G125" s="264"/>
      <c r="H125" s="131">
        <v>0</v>
      </c>
      <c r="I125" s="131">
        <v>265</v>
      </c>
      <c r="J125" s="131">
        <v>265</v>
      </c>
      <c r="K125" s="265">
        <v>265</v>
      </c>
      <c r="L125" s="264"/>
      <c r="M125" s="264"/>
      <c r="N125" s="265">
        <v>265</v>
      </c>
      <c r="O125" s="264"/>
      <c r="P125" s="264"/>
    </row>
    <row r="126" spans="1:16" ht="15" customHeight="1" x14ac:dyDescent="0.25">
      <c r="A126" s="130"/>
      <c r="B126" s="130" t="s">
        <v>194</v>
      </c>
      <c r="C126" s="263" t="s">
        <v>33</v>
      </c>
      <c r="D126" s="264"/>
      <c r="E126" s="264"/>
      <c r="F126" s="264"/>
      <c r="G126" s="264"/>
      <c r="H126" s="131">
        <v>126.4</v>
      </c>
      <c r="I126" s="131">
        <v>2859</v>
      </c>
      <c r="J126" s="131">
        <v>2859</v>
      </c>
      <c r="K126" s="265">
        <v>2859</v>
      </c>
      <c r="L126" s="264"/>
      <c r="M126" s="264"/>
      <c r="N126" s="265">
        <v>2859</v>
      </c>
      <c r="O126" s="264"/>
      <c r="P126" s="264"/>
    </row>
    <row r="127" spans="1:16" ht="33.75" customHeight="1" x14ac:dyDescent="0.25">
      <c r="A127" s="130"/>
      <c r="B127" s="130" t="s">
        <v>197</v>
      </c>
      <c r="C127" s="263" t="s">
        <v>36</v>
      </c>
      <c r="D127" s="264"/>
      <c r="E127" s="264"/>
      <c r="F127" s="264"/>
      <c r="G127" s="264"/>
      <c r="H127" s="131">
        <v>0</v>
      </c>
      <c r="I127" s="131">
        <v>0</v>
      </c>
      <c r="J127" s="131">
        <v>0</v>
      </c>
      <c r="K127" s="265">
        <v>0</v>
      </c>
      <c r="L127" s="264"/>
      <c r="M127" s="264"/>
      <c r="N127" s="265">
        <v>0</v>
      </c>
      <c r="O127" s="264"/>
      <c r="P127" s="264"/>
    </row>
    <row r="128" spans="1:16" ht="29.25" customHeight="1" x14ac:dyDescent="0.25">
      <c r="A128" s="139"/>
      <c r="B128" s="139" t="s">
        <v>105</v>
      </c>
      <c r="C128" s="271" t="s">
        <v>106</v>
      </c>
      <c r="D128" s="272"/>
      <c r="E128" s="272"/>
      <c r="F128" s="272"/>
      <c r="G128" s="272"/>
      <c r="H128" s="140">
        <f>H129</f>
        <v>10444.02</v>
      </c>
      <c r="I128" s="140">
        <v>12484.16</v>
      </c>
      <c r="J128" s="140">
        <v>12484.16</v>
      </c>
      <c r="K128" s="273">
        <v>12484.16</v>
      </c>
      <c r="L128" s="272"/>
      <c r="M128" s="272"/>
      <c r="N128" s="273">
        <v>12484.16</v>
      </c>
      <c r="O128" s="272"/>
      <c r="P128" s="272"/>
    </row>
    <row r="129" spans="1:16" ht="27.75" customHeight="1" x14ac:dyDescent="0.25">
      <c r="A129" s="154"/>
      <c r="B129" s="154" t="s">
        <v>228</v>
      </c>
      <c r="C129" s="266" t="s">
        <v>229</v>
      </c>
      <c r="D129" s="267"/>
      <c r="E129" s="267"/>
      <c r="F129" s="267"/>
      <c r="G129" s="267"/>
      <c r="H129" s="155">
        <f>H130+H133</f>
        <v>10444.02</v>
      </c>
      <c r="I129" s="155">
        <v>12484.16</v>
      </c>
      <c r="J129" s="155">
        <v>12484.16</v>
      </c>
      <c r="K129" s="268">
        <v>12484.16</v>
      </c>
      <c r="L129" s="267"/>
      <c r="M129" s="267"/>
      <c r="N129" s="268">
        <v>12484.16</v>
      </c>
      <c r="O129" s="267"/>
      <c r="P129" s="267"/>
    </row>
    <row r="130" spans="1:16" ht="15" customHeight="1" x14ac:dyDescent="0.25">
      <c r="A130" s="130"/>
      <c r="B130" s="130" t="s">
        <v>192</v>
      </c>
      <c r="C130" s="263" t="s">
        <v>31</v>
      </c>
      <c r="D130" s="264"/>
      <c r="E130" s="264"/>
      <c r="F130" s="264"/>
      <c r="G130" s="264"/>
      <c r="H130" s="131">
        <v>10011.5</v>
      </c>
      <c r="I130" s="131">
        <v>11555.01</v>
      </c>
      <c r="J130" s="131">
        <v>11555.01</v>
      </c>
      <c r="K130" s="265">
        <v>11555.01</v>
      </c>
      <c r="L130" s="264"/>
      <c r="M130" s="264"/>
      <c r="N130" s="265">
        <v>11555.01</v>
      </c>
      <c r="O130" s="264"/>
      <c r="P130" s="264"/>
    </row>
    <row r="131" spans="1:16" x14ac:dyDescent="0.25">
      <c r="A131" s="130"/>
      <c r="B131" s="130" t="s">
        <v>194</v>
      </c>
      <c r="C131" s="263" t="s">
        <v>33</v>
      </c>
      <c r="D131" s="264"/>
      <c r="E131" s="264"/>
      <c r="F131" s="264"/>
      <c r="G131" s="264"/>
      <c r="H131" s="131">
        <v>0</v>
      </c>
      <c r="I131" s="131">
        <v>0</v>
      </c>
      <c r="J131" s="131">
        <v>0</v>
      </c>
      <c r="K131" s="265">
        <v>0</v>
      </c>
      <c r="L131" s="264"/>
      <c r="M131" s="264"/>
      <c r="N131" s="265">
        <v>0</v>
      </c>
      <c r="O131" s="264"/>
      <c r="P131" s="264"/>
    </row>
    <row r="132" spans="1:16" ht="24.75" customHeight="1" x14ac:dyDescent="0.25">
      <c r="A132" s="130"/>
      <c r="B132" s="130" t="s">
        <v>197</v>
      </c>
      <c r="C132" s="263" t="s">
        <v>36</v>
      </c>
      <c r="D132" s="264"/>
      <c r="E132" s="264"/>
      <c r="F132" s="264"/>
      <c r="G132" s="264"/>
      <c r="H132" s="131">
        <v>10011.5</v>
      </c>
      <c r="I132" s="131">
        <v>11555.01</v>
      </c>
      <c r="J132" s="131">
        <v>11555.01</v>
      </c>
      <c r="K132" s="265">
        <v>11555.01</v>
      </c>
      <c r="L132" s="264"/>
      <c r="M132" s="264"/>
      <c r="N132" s="265">
        <v>11555.01</v>
      </c>
      <c r="O132" s="264"/>
      <c r="P132" s="264"/>
    </row>
    <row r="133" spans="1:16" ht="15" customHeight="1" x14ac:dyDescent="0.25">
      <c r="A133" s="130"/>
      <c r="B133" s="130" t="s">
        <v>199</v>
      </c>
      <c r="C133" s="263" t="s">
        <v>10</v>
      </c>
      <c r="D133" s="264"/>
      <c r="E133" s="264"/>
      <c r="F133" s="264"/>
      <c r="G133" s="264"/>
      <c r="H133" s="131">
        <v>432.52</v>
      </c>
      <c r="I133" s="131">
        <v>929.15</v>
      </c>
      <c r="J133" s="131">
        <v>929.15</v>
      </c>
      <c r="K133" s="265">
        <v>929.15</v>
      </c>
      <c r="L133" s="264"/>
      <c r="M133" s="264"/>
      <c r="N133" s="265">
        <v>929.15</v>
      </c>
      <c r="O133" s="264"/>
      <c r="P133" s="264"/>
    </row>
    <row r="134" spans="1:16" ht="25.5" customHeight="1" x14ac:dyDescent="0.25">
      <c r="A134" s="130"/>
      <c r="B134" s="130" t="s">
        <v>200</v>
      </c>
      <c r="C134" s="263" t="s">
        <v>38</v>
      </c>
      <c r="D134" s="264"/>
      <c r="E134" s="264"/>
      <c r="F134" s="264"/>
      <c r="G134" s="264"/>
      <c r="H134" s="131">
        <v>432.52</v>
      </c>
      <c r="I134" s="131">
        <v>929.15</v>
      </c>
      <c r="J134" s="131">
        <v>929.15</v>
      </c>
      <c r="K134" s="265">
        <v>929.15</v>
      </c>
      <c r="L134" s="264"/>
      <c r="M134" s="264"/>
      <c r="N134" s="265">
        <v>929.15</v>
      </c>
      <c r="O134" s="264"/>
      <c r="P134" s="264"/>
    </row>
    <row r="135" spans="1:16" ht="30" customHeight="1" x14ac:dyDescent="0.25">
      <c r="A135" s="139"/>
      <c r="B135" s="139" t="s">
        <v>107</v>
      </c>
      <c r="C135" s="271" t="s">
        <v>108</v>
      </c>
      <c r="D135" s="272"/>
      <c r="E135" s="272"/>
      <c r="F135" s="272"/>
      <c r="G135" s="272"/>
      <c r="H135" s="140">
        <f>H136</f>
        <v>0</v>
      </c>
      <c r="I135" s="140">
        <v>300</v>
      </c>
      <c r="J135" s="140">
        <v>300</v>
      </c>
      <c r="K135" s="273">
        <v>300</v>
      </c>
      <c r="L135" s="272"/>
      <c r="M135" s="272"/>
      <c r="N135" s="273">
        <v>300</v>
      </c>
      <c r="O135" s="272"/>
      <c r="P135" s="272"/>
    </row>
    <row r="136" spans="1:16" ht="29.25" customHeight="1" x14ac:dyDescent="0.25">
      <c r="A136" s="154"/>
      <c r="B136" s="154" t="s">
        <v>249</v>
      </c>
      <c r="C136" s="266" t="s">
        <v>250</v>
      </c>
      <c r="D136" s="267"/>
      <c r="E136" s="267"/>
      <c r="F136" s="267"/>
      <c r="G136" s="267"/>
      <c r="H136" s="155">
        <v>0</v>
      </c>
      <c r="I136" s="155">
        <v>300</v>
      </c>
      <c r="J136" s="155">
        <v>300</v>
      </c>
      <c r="K136" s="268">
        <v>300</v>
      </c>
      <c r="L136" s="267"/>
      <c r="M136" s="267"/>
      <c r="N136" s="268">
        <v>300</v>
      </c>
      <c r="O136" s="267"/>
      <c r="P136" s="267"/>
    </row>
    <row r="137" spans="1:16" ht="22.5" customHeight="1" x14ac:dyDescent="0.25">
      <c r="A137" s="130"/>
      <c r="B137" s="130" t="s">
        <v>192</v>
      </c>
      <c r="C137" s="263" t="s">
        <v>31</v>
      </c>
      <c r="D137" s="264"/>
      <c r="E137" s="264"/>
      <c r="F137" s="264"/>
      <c r="G137" s="264"/>
      <c r="H137" s="131">
        <v>0</v>
      </c>
      <c r="I137" s="131">
        <v>300</v>
      </c>
      <c r="J137" s="131">
        <v>300</v>
      </c>
      <c r="K137" s="265">
        <v>300</v>
      </c>
      <c r="L137" s="264"/>
      <c r="M137" s="264"/>
      <c r="N137" s="265">
        <v>300</v>
      </c>
      <c r="O137" s="264"/>
      <c r="P137" s="264"/>
    </row>
    <row r="138" spans="1:16" x14ac:dyDescent="0.25">
      <c r="A138" s="130"/>
      <c r="B138" s="130" t="s">
        <v>194</v>
      </c>
      <c r="C138" s="263" t="s">
        <v>33</v>
      </c>
      <c r="D138" s="264"/>
      <c r="E138" s="264"/>
      <c r="F138" s="264"/>
      <c r="G138" s="264"/>
      <c r="H138" s="131">
        <v>0</v>
      </c>
      <c r="I138" s="131">
        <v>300</v>
      </c>
      <c r="J138" s="131">
        <v>300</v>
      </c>
      <c r="K138" s="265">
        <v>300</v>
      </c>
      <c r="L138" s="264"/>
      <c r="M138" s="264"/>
      <c r="N138" s="265">
        <v>300</v>
      </c>
      <c r="O138" s="264"/>
      <c r="P138" s="264"/>
    </row>
    <row r="139" spans="1:16" ht="26.25" customHeight="1" x14ac:dyDescent="0.25">
      <c r="A139" s="139"/>
      <c r="B139" s="139" t="s">
        <v>109</v>
      </c>
      <c r="C139" s="271" t="s">
        <v>110</v>
      </c>
      <c r="D139" s="272"/>
      <c r="E139" s="272"/>
      <c r="F139" s="272"/>
      <c r="G139" s="272"/>
      <c r="H139" s="140">
        <f>H140</f>
        <v>0</v>
      </c>
      <c r="I139" s="140">
        <v>0</v>
      </c>
      <c r="J139" s="140">
        <v>0</v>
      </c>
      <c r="K139" s="273">
        <v>0</v>
      </c>
      <c r="L139" s="272"/>
      <c r="M139" s="272"/>
      <c r="N139" s="273">
        <v>0</v>
      </c>
      <c r="O139" s="272"/>
      <c r="P139" s="272"/>
    </row>
    <row r="140" spans="1:16" ht="24" customHeight="1" x14ac:dyDescent="0.25">
      <c r="A140" s="154"/>
      <c r="B140" s="154" t="s">
        <v>235</v>
      </c>
      <c r="C140" s="266" t="s">
        <v>236</v>
      </c>
      <c r="D140" s="267"/>
      <c r="E140" s="267"/>
      <c r="F140" s="267"/>
      <c r="G140" s="267"/>
      <c r="H140" s="155">
        <v>0</v>
      </c>
      <c r="I140" s="155">
        <v>0</v>
      </c>
      <c r="J140" s="155">
        <v>0</v>
      </c>
      <c r="K140" s="268">
        <v>0</v>
      </c>
      <c r="L140" s="267"/>
      <c r="M140" s="267"/>
      <c r="N140" s="268">
        <v>0</v>
      </c>
      <c r="O140" s="267"/>
      <c r="P140" s="267"/>
    </row>
    <row r="141" spans="1:16" ht="15" customHeight="1" x14ac:dyDescent="0.25">
      <c r="A141" s="130"/>
      <c r="B141" s="130" t="s">
        <v>192</v>
      </c>
      <c r="C141" s="263" t="s">
        <v>31</v>
      </c>
      <c r="D141" s="264"/>
      <c r="E141" s="264"/>
      <c r="F141" s="264"/>
      <c r="G141" s="264"/>
      <c r="H141" s="131">
        <v>0</v>
      </c>
      <c r="I141" s="131">
        <v>0</v>
      </c>
      <c r="J141" s="131">
        <v>0</v>
      </c>
      <c r="K141" s="265">
        <v>0</v>
      </c>
      <c r="L141" s="264"/>
      <c r="M141" s="264"/>
      <c r="N141" s="265">
        <v>0</v>
      </c>
      <c r="O141" s="264"/>
      <c r="P141" s="264"/>
    </row>
    <row r="142" spans="1:16" ht="15" customHeight="1" x14ac:dyDescent="0.25">
      <c r="A142" s="130"/>
      <c r="B142" s="130" t="s">
        <v>194</v>
      </c>
      <c r="C142" s="263" t="s">
        <v>33</v>
      </c>
      <c r="D142" s="264"/>
      <c r="E142" s="264"/>
      <c r="F142" s="264"/>
      <c r="G142" s="264"/>
      <c r="H142" s="131">
        <v>0</v>
      </c>
      <c r="I142" s="131">
        <v>0</v>
      </c>
      <c r="J142" s="131">
        <v>0</v>
      </c>
      <c r="K142" s="265">
        <v>0</v>
      </c>
      <c r="L142" s="264"/>
      <c r="M142" s="264"/>
      <c r="N142" s="265">
        <v>0</v>
      </c>
      <c r="O142" s="264"/>
      <c r="P142" s="264"/>
    </row>
    <row r="143" spans="1:16" ht="22.5" x14ac:dyDescent="0.25">
      <c r="A143" s="139"/>
      <c r="B143" s="139" t="s">
        <v>111</v>
      </c>
      <c r="C143" s="271" t="s">
        <v>112</v>
      </c>
      <c r="D143" s="272"/>
      <c r="E143" s="272"/>
      <c r="F143" s="272"/>
      <c r="G143" s="272"/>
      <c r="H143" s="140">
        <f>H144</f>
        <v>0</v>
      </c>
      <c r="I143" s="140">
        <v>570</v>
      </c>
      <c r="J143" s="140">
        <v>0</v>
      </c>
      <c r="K143" s="273">
        <v>0</v>
      </c>
      <c r="L143" s="272"/>
      <c r="M143" s="272"/>
      <c r="N143" s="273">
        <v>0</v>
      </c>
      <c r="O143" s="272"/>
      <c r="P143" s="272"/>
    </row>
    <row r="144" spans="1:16" ht="24.75" customHeight="1" x14ac:dyDescent="0.25">
      <c r="A144" s="154"/>
      <c r="B144" s="154" t="s">
        <v>234</v>
      </c>
      <c r="C144" s="266" t="s">
        <v>43</v>
      </c>
      <c r="D144" s="267"/>
      <c r="E144" s="267"/>
      <c r="F144" s="267"/>
      <c r="G144" s="267"/>
      <c r="H144" s="155">
        <v>0</v>
      </c>
      <c r="I144" s="155">
        <v>570</v>
      </c>
      <c r="J144" s="155">
        <v>0</v>
      </c>
      <c r="K144" s="268">
        <v>0</v>
      </c>
      <c r="L144" s="267"/>
      <c r="M144" s="267"/>
      <c r="N144" s="268">
        <v>0</v>
      </c>
      <c r="O144" s="267"/>
      <c r="P144" s="267"/>
    </row>
    <row r="145" spans="1:16" ht="15" customHeight="1" x14ac:dyDescent="0.25">
      <c r="A145" s="130"/>
      <c r="B145" s="130" t="s">
        <v>192</v>
      </c>
      <c r="C145" s="263" t="s">
        <v>31</v>
      </c>
      <c r="D145" s="264"/>
      <c r="E145" s="264"/>
      <c r="F145" s="264"/>
      <c r="G145" s="264"/>
      <c r="H145" s="131">
        <v>0</v>
      </c>
      <c r="I145" s="131">
        <v>570</v>
      </c>
      <c r="J145" s="131">
        <v>0</v>
      </c>
      <c r="K145" s="265">
        <v>0</v>
      </c>
      <c r="L145" s="264"/>
      <c r="M145" s="264"/>
      <c r="N145" s="265">
        <v>0</v>
      </c>
      <c r="O145" s="264"/>
      <c r="P145" s="264"/>
    </row>
    <row r="146" spans="1:16" ht="15" customHeight="1" x14ac:dyDescent="0.25">
      <c r="A146" s="130"/>
      <c r="B146" s="130" t="s">
        <v>197</v>
      </c>
      <c r="C146" s="263" t="s">
        <v>36</v>
      </c>
      <c r="D146" s="264"/>
      <c r="E146" s="264"/>
      <c r="F146" s="264"/>
      <c r="G146" s="264"/>
      <c r="H146" s="131">
        <v>0</v>
      </c>
      <c r="I146" s="131">
        <v>570</v>
      </c>
      <c r="J146" s="131">
        <v>0</v>
      </c>
      <c r="K146" s="265">
        <v>0</v>
      </c>
      <c r="L146" s="264"/>
      <c r="M146" s="264"/>
      <c r="N146" s="265">
        <v>0</v>
      </c>
      <c r="O146" s="264"/>
      <c r="P146" s="264"/>
    </row>
    <row r="147" spans="1:16" ht="22.5" x14ac:dyDescent="0.25">
      <c r="A147" s="139"/>
      <c r="B147" s="139" t="s">
        <v>113</v>
      </c>
      <c r="C147" s="271" t="s">
        <v>114</v>
      </c>
      <c r="D147" s="272"/>
      <c r="E147" s="272"/>
      <c r="F147" s="272"/>
      <c r="G147" s="272"/>
      <c r="H147" s="140">
        <f>H148</f>
        <v>0</v>
      </c>
      <c r="I147" s="140">
        <v>1260</v>
      </c>
      <c r="J147" s="140">
        <v>1260</v>
      </c>
      <c r="K147" s="273">
        <v>1260</v>
      </c>
      <c r="L147" s="272"/>
      <c r="M147" s="272"/>
      <c r="N147" s="273">
        <v>1260</v>
      </c>
      <c r="O147" s="272"/>
      <c r="P147" s="272"/>
    </row>
    <row r="148" spans="1:16" ht="24" customHeight="1" x14ac:dyDescent="0.25">
      <c r="A148" s="154"/>
      <c r="B148" s="154" t="s">
        <v>235</v>
      </c>
      <c r="C148" s="266" t="s">
        <v>236</v>
      </c>
      <c r="D148" s="267"/>
      <c r="E148" s="267"/>
      <c r="F148" s="267"/>
      <c r="G148" s="267"/>
      <c r="H148" s="155">
        <v>0</v>
      </c>
      <c r="I148" s="155">
        <v>1260</v>
      </c>
      <c r="J148" s="155">
        <v>1260</v>
      </c>
      <c r="K148" s="268">
        <v>1260</v>
      </c>
      <c r="L148" s="267"/>
      <c r="M148" s="267"/>
      <c r="N148" s="268">
        <v>1260</v>
      </c>
      <c r="O148" s="267"/>
      <c r="P148" s="267"/>
    </row>
    <row r="149" spans="1:16" ht="15" customHeight="1" x14ac:dyDescent="0.25">
      <c r="A149" s="130"/>
      <c r="B149" s="130" t="s">
        <v>192</v>
      </c>
      <c r="C149" s="263" t="s">
        <v>31</v>
      </c>
      <c r="D149" s="264"/>
      <c r="E149" s="264"/>
      <c r="F149" s="264"/>
      <c r="G149" s="264"/>
      <c r="H149" s="131">
        <v>0</v>
      </c>
      <c r="I149" s="131">
        <v>1260</v>
      </c>
      <c r="J149" s="131">
        <v>1260</v>
      </c>
      <c r="K149" s="265">
        <v>1260</v>
      </c>
      <c r="L149" s="264"/>
      <c r="M149" s="264"/>
      <c r="N149" s="265">
        <v>1260</v>
      </c>
      <c r="O149" s="264"/>
      <c r="P149" s="264"/>
    </row>
    <row r="150" spans="1:16" ht="29.25" customHeight="1" x14ac:dyDescent="0.25">
      <c r="A150" s="130"/>
      <c r="B150" s="130" t="s">
        <v>197</v>
      </c>
      <c r="C150" s="263" t="s">
        <v>36</v>
      </c>
      <c r="D150" s="264"/>
      <c r="E150" s="264"/>
      <c r="F150" s="264"/>
      <c r="G150" s="264"/>
      <c r="H150" s="131">
        <v>0</v>
      </c>
      <c r="I150" s="131">
        <v>1260</v>
      </c>
      <c r="J150" s="131">
        <v>1260</v>
      </c>
      <c r="K150" s="265">
        <v>1260</v>
      </c>
      <c r="L150" s="264"/>
      <c r="M150" s="264"/>
      <c r="N150" s="265">
        <v>1260</v>
      </c>
      <c r="O150" s="264"/>
      <c r="P150" s="264"/>
    </row>
    <row r="151" spans="1:16" ht="30" customHeight="1" x14ac:dyDescent="0.25">
      <c r="A151" s="139"/>
      <c r="B151" s="139" t="s">
        <v>115</v>
      </c>
      <c r="C151" s="271" t="s">
        <v>116</v>
      </c>
      <c r="D151" s="272"/>
      <c r="E151" s="272"/>
      <c r="F151" s="272"/>
      <c r="G151" s="272"/>
      <c r="H151" s="140">
        <f>H152</f>
        <v>929.06</v>
      </c>
      <c r="I151" s="140">
        <v>1300</v>
      </c>
      <c r="J151" s="140">
        <v>1300</v>
      </c>
      <c r="K151" s="273">
        <v>1300</v>
      </c>
      <c r="L151" s="272"/>
      <c r="M151" s="272"/>
      <c r="N151" s="273">
        <v>1300</v>
      </c>
      <c r="O151" s="272"/>
      <c r="P151" s="272"/>
    </row>
    <row r="152" spans="1:16" ht="29.25" customHeight="1" x14ac:dyDescent="0.25">
      <c r="A152" s="154"/>
      <c r="B152" s="154" t="s">
        <v>234</v>
      </c>
      <c r="C152" s="266" t="s">
        <v>43</v>
      </c>
      <c r="D152" s="267"/>
      <c r="E152" s="267"/>
      <c r="F152" s="267"/>
      <c r="G152" s="267"/>
      <c r="H152" s="155">
        <v>929.06</v>
      </c>
      <c r="I152" s="155">
        <v>1300</v>
      </c>
      <c r="J152" s="155">
        <v>1300</v>
      </c>
      <c r="K152" s="268">
        <v>1300</v>
      </c>
      <c r="L152" s="267"/>
      <c r="M152" s="267"/>
      <c r="N152" s="268">
        <v>1300</v>
      </c>
      <c r="O152" s="267"/>
      <c r="P152" s="267"/>
    </row>
    <row r="153" spans="1:16" ht="33.75" customHeight="1" x14ac:dyDescent="0.25">
      <c r="A153" s="130"/>
      <c r="B153" s="130" t="s">
        <v>192</v>
      </c>
      <c r="C153" s="263" t="s">
        <v>31</v>
      </c>
      <c r="D153" s="264"/>
      <c r="E153" s="264"/>
      <c r="F153" s="264"/>
      <c r="G153" s="264"/>
      <c r="H153" s="131">
        <v>929.06</v>
      </c>
      <c r="I153" s="131">
        <v>1300</v>
      </c>
      <c r="J153" s="131">
        <v>1300</v>
      </c>
      <c r="K153" s="265">
        <v>1300</v>
      </c>
      <c r="L153" s="264"/>
      <c r="M153" s="264"/>
      <c r="N153" s="265">
        <v>1300</v>
      </c>
      <c r="O153" s="264"/>
      <c r="P153" s="264"/>
    </row>
    <row r="154" spans="1:16" ht="15" customHeight="1" x14ac:dyDescent="0.25">
      <c r="A154" s="130"/>
      <c r="B154" s="130" t="s">
        <v>194</v>
      </c>
      <c r="C154" s="263" t="s">
        <v>33</v>
      </c>
      <c r="D154" s="264"/>
      <c r="E154" s="264"/>
      <c r="F154" s="264"/>
      <c r="G154" s="264"/>
      <c r="H154" s="131">
        <v>929.06</v>
      </c>
      <c r="I154" s="131">
        <v>850</v>
      </c>
      <c r="J154" s="131">
        <v>850</v>
      </c>
      <c r="K154" s="265">
        <v>850</v>
      </c>
      <c r="L154" s="264"/>
      <c r="M154" s="264"/>
      <c r="N154" s="265">
        <v>850</v>
      </c>
      <c r="O154" s="264"/>
      <c r="P154" s="264"/>
    </row>
    <row r="155" spans="1:16" ht="24.75" customHeight="1" x14ac:dyDescent="0.25">
      <c r="A155" s="130"/>
      <c r="B155" s="130" t="s">
        <v>197</v>
      </c>
      <c r="C155" s="263" t="s">
        <v>36</v>
      </c>
      <c r="D155" s="264"/>
      <c r="E155" s="264"/>
      <c r="F155" s="264"/>
      <c r="G155" s="264"/>
      <c r="H155" s="131">
        <v>0</v>
      </c>
      <c r="I155" s="131">
        <v>450</v>
      </c>
      <c r="J155" s="131">
        <v>450</v>
      </c>
      <c r="K155" s="265">
        <v>450</v>
      </c>
      <c r="L155" s="264"/>
      <c r="M155" s="264"/>
      <c r="N155" s="265">
        <v>450</v>
      </c>
      <c r="O155" s="264"/>
      <c r="P155" s="264"/>
    </row>
    <row r="156" spans="1:16" ht="35.25" customHeight="1" x14ac:dyDescent="0.25">
      <c r="A156" s="139"/>
      <c r="B156" s="139" t="s">
        <v>117</v>
      </c>
      <c r="C156" s="271" t="s">
        <v>118</v>
      </c>
      <c r="D156" s="272"/>
      <c r="E156" s="272"/>
      <c r="F156" s="272"/>
      <c r="G156" s="272"/>
      <c r="H156" s="140">
        <f>H157</f>
        <v>0</v>
      </c>
      <c r="I156" s="140">
        <v>130</v>
      </c>
      <c r="J156" s="140">
        <v>130</v>
      </c>
      <c r="K156" s="273">
        <v>130</v>
      </c>
      <c r="L156" s="272"/>
      <c r="M156" s="272"/>
      <c r="N156" s="273">
        <v>130</v>
      </c>
      <c r="O156" s="272"/>
      <c r="P156" s="272"/>
    </row>
    <row r="157" spans="1:16" ht="28.5" customHeight="1" x14ac:dyDescent="0.25">
      <c r="A157" s="154"/>
      <c r="B157" s="154" t="s">
        <v>251</v>
      </c>
      <c r="C157" s="266" t="s">
        <v>252</v>
      </c>
      <c r="D157" s="267"/>
      <c r="E157" s="267"/>
      <c r="F157" s="267"/>
      <c r="G157" s="267"/>
      <c r="H157" s="155">
        <v>0</v>
      </c>
      <c r="I157" s="155">
        <v>130</v>
      </c>
      <c r="J157" s="155">
        <v>130</v>
      </c>
      <c r="K157" s="268">
        <v>130</v>
      </c>
      <c r="L157" s="267"/>
      <c r="M157" s="267"/>
      <c r="N157" s="268">
        <v>130</v>
      </c>
      <c r="O157" s="267"/>
      <c r="P157" s="267"/>
    </row>
    <row r="158" spans="1:16" ht="15" customHeight="1" x14ac:dyDescent="0.25">
      <c r="A158" s="130"/>
      <c r="B158" s="130" t="s">
        <v>192</v>
      </c>
      <c r="C158" s="263" t="s">
        <v>31</v>
      </c>
      <c r="D158" s="264"/>
      <c r="E158" s="264"/>
      <c r="F158" s="264"/>
      <c r="G158" s="264"/>
      <c r="H158" s="131">
        <v>0</v>
      </c>
      <c r="I158" s="131">
        <v>130</v>
      </c>
      <c r="J158" s="131">
        <v>130</v>
      </c>
      <c r="K158" s="265">
        <v>130</v>
      </c>
      <c r="L158" s="264"/>
      <c r="M158" s="264"/>
      <c r="N158" s="265">
        <v>130</v>
      </c>
      <c r="O158" s="264"/>
      <c r="P158" s="264"/>
    </row>
    <row r="159" spans="1:16" ht="15" customHeight="1" x14ac:dyDescent="0.25">
      <c r="A159" s="130"/>
      <c r="B159" s="130" t="s">
        <v>194</v>
      </c>
      <c r="C159" s="263" t="s">
        <v>33</v>
      </c>
      <c r="D159" s="264"/>
      <c r="E159" s="264"/>
      <c r="F159" s="264"/>
      <c r="G159" s="264"/>
      <c r="H159" s="131">
        <v>0</v>
      </c>
      <c r="I159" s="131">
        <v>130</v>
      </c>
      <c r="J159" s="131">
        <v>130</v>
      </c>
      <c r="K159" s="265">
        <v>130</v>
      </c>
      <c r="L159" s="264"/>
      <c r="M159" s="264"/>
      <c r="N159" s="265">
        <v>130</v>
      </c>
      <c r="O159" s="264"/>
      <c r="P159" s="264"/>
    </row>
    <row r="160" spans="1:16" ht="30" customHeight="1" x14ac:dyDescent="0.25">
      <c r="A160" s="139"/>
      <c r="B160" s="139" t="s">
        <v>119</v>
      </c>
      <c r="C160" s="271" t="s">
        <v>120</v>
      </c>
      <c r="D160" s="272"/>
      <c r="E160" s="272"/>
      <c r="F160" s="272"/>
      <c r="G160" s="272"/>
      <c r="H160" s="140">
        <f>H161</f>
        <v>2021.91</v>
      </c>
      <c r="I160" s="140">
        <v>3700</v>
      </c>
      <c r="J160" s="140">
        <v>3700</v>
      </c>
      <c r="K160" s="273">
        <v>3700</v>
      </c>
      <c r="L160" s="272"/>
      <c r="M160" s="272"/>
      <c r="N160" s="273">
        <v>3700</v>
      </c>
      <c r="O160" s="272"/>
      <c r="P160" s="272"/>
    </row>
    <row r="161" spans="1:16" ht="27.75" customHeight="1" x14ac:dyDescent="0.25">
      <c r="A161" s="154"/>
      <c r="B161" s="154" t="s">
        <v>253</v>
      </c>
      <c r="C161" s="266" t="s">
        <v>254</v>
      </c>
      <c r="D161" s="267"/>
      <c r="E161" s="267"/>
      <c r="F161" s="267"/>
      <c r="G161" s="267"/>
      <c r="H161" s="155">
        <v>2021.91</v>
      </c>
      <c r="I161" s="155">
        <v>3700</v>
      </c>
      <c r="J161" s="155">
        <v>3700</v>
      </c>
      <c r="K161" s="268">
        <v>3700</v>
      </c>
      <c r="L161" s="267"/>
      <c r="M161" s="267"/>
      <c r="N161" s="268">
        <v>3700</v>
      </c>
      <c r="O161" s="267"/>
      <c r="P161" s="267"/>
    </row>
    <row r="162" spans="1:16" ht="15" customHeight="1" x14ac:dyDescent="0.25">
      <c r="A162" s="130"/>
      <c r="B162" s="130" t="s">
        <v>192</v>
      </c>
      <c r="C162" s="263" t="s">
        <v>31</v>
      </c>
      <c r="D162" s="264"/>
      <c r="E162" s="264"/>
      <c r="F162" s="264"/>
      <c r="G162" s="264"/>
      <c r="H162" s="131">
        <v>2021.91</v>
      </c>
      <c r="I162" s="131">
        <v>3700</v>
      </c>
      <c r="J162" s="131">
        <v>3700</v>
      </c>
      <c r="K162" s="265">
        <v>3700</v>
      </c>
      <c r="L162" s="264"/>
      <c r="M162" s="264"/>
      <c r="N162" s="265">
        <v>3700</v>
      </c>
      <c r="O162" s="264"/>
      <c r="P162" s="264"/>
    </row>
    <row r="163" spans="1:16" ht="15" customHeight="1" x14ac:dyDescent="0.25">
      <c r="A163" s="130"/>
      <c r="B163" s="130" t="s">
        <v>194</v>
      </c>
      <c r="C163" s="263" t="s">
        <v>33</v>
      </c>
      <c r="D163" s="264"/>
      <c r="E163" s="264"/>
      <c r="F163" s="264"/>
      <c r="G163" s="264"/>
      <c r="H163" s="131">
        <v>2021.91</v>
      </c>
      <c r="I163" s="131">
        <v>3700</v>
      </c>
      <c r="J163" s="131">
        <v>3700</v>
      </c>
      <c r="K163" s="265">
        <v>3700</v>
      </c>
      <c r="L163" s="264"/>
      <c r="M163" s="264"/>
      <c r="N163" s="265">
        <v>3700</v>
      </c>
      <c r="O163" s="264"/>
      <c r="P163" s="264"/>
    </row>
    <row r="164" spans="1:16" ht="25.5" customHeight="1" x14ac:dyDescent="0.25">
      <c r="A164" s="128"/>
      <c r="B164" s="128" t="s">
        <v>121</v>
      </c>
      <c r="C164" s="269" t="s">
        <v>96</v>
      </c>
      <c r="D164" s="230"/>
      <c r="E164" s="230"/>
      <c r="F164" s="230"/>
      <c r="G164" s="230"/>
      <c r="H164" s="129">
        <v>54705.31</v>
      </c>
      <c r="I164" s="129">
        <v>52001.57</v>
      </c>
      <c r="J164" s="129">
        <v>75234.5</v>
      </c>
      <c r="K164" s="270">
        <v>53972.800000000003</v>
      </c>
      <c r="L164" s="230"/>
      <c r="M164" s="230"/>
      <c r="N164" s="270">
        <v>53972.800000000003</v>
      </c>
      <c r="O164" s="230"/>
      <c r="P164" s="230"/>
    </row>
    <row r="165" spans="1:16" ht="33.75" customHeight="1" x14ac:dyDescent="0.25">
      <c r="A165" s="139"/>
      <c r="B165" s="139" t="s">
        <v>122</v>
      </c>
      <c r="C165" s="271" t="s">
        <v>123</v>
      </c>
      <c r="D165" s="272"/>
      <c r="E165" s="272"/>
      <c r="F165" s="272"/>
      <c r="G165" s="272"/>
      <c r="H165" s="140">
        <f>H166</f>
        <v>1274.9000000000001</v>
      </c>
      <c r="I165" s="140">
        <v>2579</v>
      </c>
      <c r="J165" s="140">
        <v>2600</v>
      </c>
      <c r="K165" s="273">
        <v>2600</v>
      </c>
      <c r="L165" s="272"/>
      <c r="M165" s="272"/>
      <c r="N165" s="273">
        <v>2600</v>
      </c>
      <c r="O165" s="272"/>
      <c r="P165" s="272"/>
    </row>
    <row r="166" spans="1:16" ht="33.75" customHeight="1" x14ac:dyDescent="0.25">
      <c r="A166" s="154"/>
      <c r="B166" s="154" t="s">
        <v>234</v>
      </c>
      <c r="C166" s="266" t="s">
        <v>43</v>
      </c>
      <c r="D166" s="267"/>
      <c r="E166" s="267"/>
      <c r="F166" s="267"/>
      <c r="G166" s="267"/>
      <c r="H166" s="155">
        <v>1274.9000000000001</v>
      </c>
      <c r="I166" s="155">
        <v>2579</v>
      </c>
      <c r="J166" s="155">
        <v>2600</v>
      </c>
      <c r="K166" s="268">
        <v>2600</v>
      </c>
      <c r="L166" s="267"/>
      <c r="M166" s="267"/>
      <c r="N166" s="268">
        <v>2600</v>
      </c>
      <c r="O166" s="267"/>
      <c r="P166" s="267"/>
    </row>
    <row r="167" spans="1:16" ht="15" customHeight="1" x14ac:dyDescent="0.25">
      <c r="A167" s="130"/>
      <c r="B167" s="130" t="s">
        <v>192</v>
      </c>
      <c r="C167" s="263" t="s">
        <v>31</v>
      </c>
      <c r="D167" s="264"/>
      <c r="E167" s="264"/>
      <c r="F167" s="264"/>
      <c r="G167" s="264"/>
      <c r="H167" s="131">
        <v>1274.9000000000001</v>
      </c>
      <c r="I167" s="131">
        <v>2579</v>
      </c>
      <c r="J167" s="131">
        <v>2600</v>
      </c>
      <c r="K167" s="265">
        <v>2600</v>
      </c>
      <c r="L167" s="264"/>
      <c r="M167" s="264"/>
      <c r="N167" s="265">
        <v>2600</v>
      </c>
      <c r="O167" s="264"/>
      <c r="P167" s="264"/>
    </row>
    <row r="168" spans="1:16" ht="15" customHeight="1" x14ac:dyDescent="0.25">
      <c r="A168" s="130"/>
      <c r="B168" s="130" t="s">
        <v>193</v>
      </c>
      <c r="C168" s="263" t="s">
        <v>32</v>
      </c>
      <c r="D168" s="264"/>
      <c r="E168" s="264"/>
      <c r="F168" s="264"/>
      <c r="G168" s="264"/>
      <c r="H168" s="131">
        <v>1274.9000000000001</v>
      </c>
      <c r="I168" s="131">
        <v>1250</v>
      </c>
      <c r="J168" s="131">
        <v>1271</v>
      </c>
      <c r="K168" s="265">
        <v>1271</v>
      </c>
      <c r="L168" s="264"/>
      <c r="M168" s="264"/>
      <c r="N168" s="265">
        <v>1271</v>
      </c>
      <c r="O168" s="264"/>
      <c r="P168" s="264"/>
    </row>
    <row r="169" spans="1:16" ht="15" customHeight="1" x14ac:dyDescent="0.25">
      <c r="A169" s="130"/>
      <c r="B169" s="130" t="s">
        <v>194</v>
      </c>
      <c r="C169" s="263" t="s">
        <v>33</v>
      </c>
      <c r="D169" s="264"/>
      <c r="E169" s="264"/>
      <c r="F169" s="264"/>
      <c r="G169" s="264"/>
      <c r="H169" s="131">
        <v>0</v>
      </c>
      <c r="I169" s="131">
        <v>1329</v>
      </c>
      <c r="J169" s="131">
        <v>1329</v>
      </c>
      <c r="K169" s="265">
        <v>1329</v>
      </c>
      <c r="L169" s="264"/>
      <c r="M169" s="264"/>
      <c r="N169" s="265">
        <v>1329</v>
      </c>
      <c r="O169" s="264"/>
      <c r="P169" s="264"/>
    </row>
    <row r="170" spans="1:16" ht="27.75" customHeight="1" x14ac:dyDescent="0.25">
      <c r="A170" s="139"/>
      <c r="B170" s="139" t="s">
        <v>124</v>
      </c>
      <c r="C170" s="271" t="s">
        <v>125</v>
      </c>
      <c r="D170" s="272"/>
      <c r="E170" s="272"/>
      <c r="F170" s="272"/>
      <c r="G170" s="272"/>
      <c r="H170" s="140">
        <f>H171</f>
        <v>108</v>
      </c>
      <c r="I170" s="140">
        <v>150</v>
      </c>
      <c r="J170" s="140">
        <v>150</v>
      </c>
      <c r="K170" s="273">
        <v>150</v>
      </c>
      <c r="L170" s="272"/>
      <c r="M170" s="272"/>
      <c r="N170" s="273">
        <v>150</v>
      </c>
      <c r="O170" s="272"/>
      <c r="P170" s="272"/>
    </row>
    <row r="171" spans="1:16" ht="27" customHeight="1" x14ac:dyDescent="0.25">
      <c r="A171" s="154"/>
      <c r="B171" s="154" t="s">
        <v>253</v>
      </c>
      <c r="C171" s="266" t="s">
        <v>254</v>
      </c>
      <c r="D171" s="267"/>
      <c r="E171" s="267"/>
      <c r="F171" s="267"/>
      <c r="G171" s="267"/>
      <c r="H171" s="155">
        <v>108</v>
      </c>
      <c r="I171" s="155">
        <v>150</v>
      </c>
      <c r="J171" s="155">
        <v>150</v>
      </c>
      <c r="K171" s="268">
        <v>150</v>
      </c>
      <c r="L171" s="267"/>
      <c r="M171" s="267"/>
      <c r="N171" s="268">
        <v>150</v>
      </c>
      <c r="O171" s="267"/>
      <c r="P171" s="267"/>
    </row>
    <row r="172" spans="1:16" ht="15" customHeight="1" x14ac:dyDescent="0.25">
      <c r="A172" s="130"/>
      <c r="B172" s="130" t="s">
        <v>192</v>
      </c>
      <c r="C172" s="263" t="s">
        <v>31</v>
      </c>
      <c r="D172" s="264"/>
      <c r="E172" s="264"/>
      <c r="F172" s="264"/>
      <c r="G172" s="264"/>
      <c r="H172" s="131">
        <v>108</v>
      </c>
      <c r="I172" s="131">
        <v>150</v>
      </c>
      <c r="J172" s="131">
        <v>150</v>
      </c>
      <c r="K172" s="265">
        <v>150</v>
      </c>
      <c r="L172" s="264"/>
      <c r="M172" s="264"/>
      <c r="N172" s="265">
        <v>150</v>
      </c>
      <c r="O172" s="264"/>
      <c r="P172" s="264"/>
    </row>
    <row r="173" spans="1:16" ht="15" customHeight="1" x14ac:dyDescent="0.25">
      <c r="A173" s="130"/>
      <c r="B173" s="130" t="s">
        <v>194</v>
      </c>
      <c r="C173" s="263" t="s">
        <v>33</v>
      </c>
      <c r="D173" s="264"/>
      <c r="E173" s="264"/>
      <c r="F173" s="264"/>
      <c r="G173" s="264"/>
      <c r="H173" s="131">
        <v>108</v>
      </c>
      <c r="I173" s="131">
        <v>150</v>
      </c>
      <c r="J173" s="131">
        <v>150</v>
      </c>
      <c r="K173" s="265">
        <v>150</v>
      </c>
      <c r="L173" s="264"/>
      <c r="M173" s="264"/>
      <c r="N173" s="265">
        <v>150</v>
      </c>
      <c r="O173" s="264"/>
      <c r="P173" s="264"/>
    </row>
    <row r="174" spans="1:16" ht="27.75" customHeight="1" x14ac:dyDescent="0.25">
      <c r="A174" s="139"/>
      <c r="B174" s="139" t="s">
        <v>255</v>
      </c>
      <c r="C174" s="271" t="s">
        <v>256</v>
      </c>
      <c r="D174" s="272"/>
      <c r="E174" s="272"/>
      <c r="F174" s="272"/>
      <c r="G174" s="272"/>
      <c r="H174" s="140">
        <f>H175</f>
        <v>0</v>
      </c>
      <c r="I174" s="140">
        <v>0</v>
      </c>
      <c r="J174" s="140">
        <v>21261.7</v>
      </c>
      <c r="K174" s="273">
        <v>0</v>
      </c>
      <c r="L174" s="272"/>
      <c r="M174" s="272"/>
      <c r="N174" s="273">
        <v>0</v>
      </c>
      <c r="O174" s="272"/>
      <c r="P174" s="272"/>
    </row>
    <row r="175" spans="1:16" ht="28.5" customHeight="1" x14ac:dyDescent="0.25">
      <c r="A175" s="154"/>
      <c r="B175" s="154" t="s">
        <v>228</v>
      </c>
      <c r="C175" s="266" t="s">
        <v>229</v>
      </c>
      <c r="D175" s="267"/>
      <c r="E175" s="267"/>
      <c r="F175" s="267"/>
      <c r="G175" s="267"/>
      <c r="H175" s="155">
        <v>0</v>
      </c>
      <c r="I175" s="155">
        <v>0</v>
      </c>
      <c r="J175" s="155">
        <v>21261.7</v>
      </c>
      <c r="K175" s="268">
        <v>0</v>
      </c>
      <c r="L175" s="267"/>
      <c r="M175" s="267"/>
      <c r="N175" s="268">
        <v>0</v>
      </c>
      <c r="O175" s="267"/>
      <c r="P175" s="267"/>
    </row>
    <row r="176" spans="1:16" ht="15" customHeight="1" x14ac:dyDescent="0.25">
      <c r="A176" s="130"/>
      <c r="B176" s="130" t="s">
        <v>192</v>
      </c>
      <c r="C176" s="263" t="s">
        <v>31</v>
      </c>
      <c r="D176" s="264"/>
      <c r="E176" s="264"/>
      <c r="F176" s="264"/>
      <c r="G176" s="264"/>
      <c r="H176" s="131">
        <v>0</v>
      </c>
      <c r="I176" s="131">
        <v>0</v>
      </c>
      <c r="J176" s="131">
        <v>21261.7</v>
      </c>
      <c r="K176" s="265">
        <v>0</v>
      </c>
      <c r="L176" s="264"/>
      <c r="M176" s="264"/>
      <c r="N176" s="265">
        <v>0</v>
      </c>
      <c r="O176" s="264"/>
      <c r="P176" s="264"/>
    </row>
    <row r="177" spans="1:16" ht="15" customHeight="1" x14ac:dyDescent="0.25">
      <c r="A177" s="130"/>
      <c r="B177" s="130" t="s">
        <v>193</v>
      </c>
      <c r="C177" s="263" t="s">
        <v>32</v>
      </c>
      <c r="D177" s="264"/>
      <c r="E177" s="264"/>
      <c r="F177" s="264"/>
      <c r="G177" s="264"/>
      <c r="H177" s="131">
        <v>0</v>
      </c>
      <c r="I177" s="131">
        <v>0</v>
      </c>
      <c r="J177" s="131">
        <v>20461.7</v>
      </c>
      <c r="K177" s="265">
        <v>0</v>
      </c>
      <c r="L177" s="264"/>
      <c r="M177" s="264"/>
      <c r="N177" s="265">
        <v>0</v>
      </c>
      <c r="O177" s="264"/>
      <c r="P177" s="264"/>
    </row>
    <row r="178" spans="1:16" ht="15" customHeight="1" x14ac:dyDescent="0.25">
      <c r="A178" s="130"/>
      <c r="B178" s="130" t="s">
        <v>194</v>
      </c>
      <c r="C178" s="263" t="s">
        <v>33</v>
      </c>
      <c r="D178" s="264"/>
      <c r="E178" s="264"/>
      <c r="F178" s="264"/>
      <c r="G178" s="264"/>
      <c r="H178" s="131">
        <v>0</v>
      </c>
      <c r="I178" s="131">
        <v>0</v>
      </c>
      <c r="J178" s="131">
        <v>800</v>
      </c>
      <c r="K178" s="265">
        <v>0</v>
      </c>
      <c r="L178" s="264"/>
      <c r="M178" s="264"/>
      <c r="N178" s="265">
        <v>0</v>
      </c>
      <c r="O178" s="264"/>
      <c r="P178" s="264"/>
    </row>
    <row r="179" spans="1:16" ht="36.75" customHeight="1" x14ac:dyDescent="0.25">
      <c r="A179" s="139"/>
      <c r="B179" s="139" t="s">
        <v>126</v>
      </c>
      <c r="C179" s="271" t="s">
        <v>127</v>
      </c>
      <c r="D179" s="272"/>
      <c r="E179" s="272"/>
      <c r="F179" s="272"/>
      <c r="G179" s="272"/>
      <c r="H179" s="140">
        <f>H180</f>
        <v>40217.47</v>
      </c>
      <c r="I179" s="140">
        <v>48323.6</v>
      </c>
      <c r="J179" s="140">
        <v>48323.6</v>
      </c>
      <c r="K179" s="273">
        <v>48323.6</v>
      </c>
      <c r="L179" s="272"/>
      <c r="M179" s="272"/>
      <c r="N179" s="273">
        <v>48323.6</v>
      </c>
      <c r="O179" s="272"/>
      <c r="P179" s="272"/>
    </row>
    <row r="180" spans="1:16" ht="28.5" customHeight="1" x14ac:dyDescent="0.25">
      <c r="A180" s="154"/>
      <c r="B180" s="154" t="s">
        <v>228</v>
      </c>
      <c r="C180" s="266" t="s">
        <v>229</v>
      </c>
      <c r="D180" s="267"/>
      <c r="E180" s="267"/>
      <c r="F180" s="267"/>
      <c r="G180" s="267"/>
      <c r="H180" s="155">
        <v>40217.47</v>
      </c>
      <c r="I180" s="155">
        <v>48323.6</v>
      </c>
      <c r="J180" s="155">
        <v>48323.6</v>
      </c>
      <c r="K180" s="268">
        <v>48323.6</v>
      </c>
      <c r="L180" s="267"/>
      <c r="M180" s="267"/>
      <c r="N180" s="268">
        <v>48323.6</v>
      </c>
      <c r="O180" s="267"/>
      <c r="P180" s="267"/>
    </row>
    <row r="181" spans="1:16" ht="15" customHeight="1" x14ac:dyDescent="0.25">
      <c r="A181" s="130"/>
      <c r="B181" s="130" t="s">
        <v>192</v>
      </c>
      <c r="C181" s="263" t="s">
        <v>31</v>
      </c>
      <c r="D181" s="264"/>
      <c r="E181" s="264"/>
      <c r="F181" s="264"/>
      <c r="G181" s="264"/>
      <c r="H181" s="131">
        <v>40217.47</v>
      </c>
      <c r="I181" s="131">
        <v>48323.6</v>
      </c>
      <c r="J181" s="131">
        <v>48323.6</v>
      </c>
      <c r="K181" s="265">
        <v>48323.6</v>
      </c>
      <c r="L181" s="264"/>
      <c r="M181" s="264"/>
      <c r="N181" s="265">
        <v>48323.6</v>
      </c>
      <c r="O181" s="264"/>
      <c r="P181" s="264"/>
    </row>
    <row r="182" spans="1:16" ht="15" customHeight="1" x14ac:dyDescent="0.25">
      <c r="A182" s="130"/>
      <c r="B182" s="130" t="s">
        <v>194</v>
      </c>
      <c r="C182" s="263" t="s">
        <v>33</v>
      </c>
      <c r="D182" s="264"/>
      <c r="E182" s="264"/>
      <c r="F182" s="264"/>
      <c r="G182" s="264"/>
      <c r="H182" s="131">
        <v>40217.47</v>
      </c>
      <c r="I182" s="131">
        <v>48323.6</v>
      </c>
      <c r="J182" s="131">
        <v>48323.6</v>
      </c>
      <c r="K182" s="265">
        <v>48323.6</v>
      </c>
      <c r="L182" s="264"/>
      <c r="M182" s="264"/>
      <c r="N182" s="265">
        <v>48323.6</v>
      </c>
      <c r="O182" s="264"/>
      <c r="P182" s="264"/>
    </row>
    <row r="183" spans="1:16" ht="27.75" customHeight="1" x14ac:dyDescent="0.25">
      <c r="A183" s="139"/>
      <c r="B183" s="139" t="s">
        <v>128</v>
      </c>
      <c r="C183" s="271" t="s">
        <v>129</v>
      </c>
      <c r="D183" s="272"/>
      <c r="E183" s="272"/>
      <c r="F183" s="272"/>
      <c r="G183" s="272"/>
      <c r="H183" s="140">
        <f>H184</f>
        <v>410.32</v>
      </c>
      <c r="I183" s="140">
        <v>500</v>
      </c>
      <c r="J183" s="140">
        <v>500</v>
      </c>
      <c r="K183" s="273">
        <v>500</v>
      </c>
      <c r="L183" s="272"/>
      <c r="M183" s="272"/>
      <c r="N183" s="273">
        <v>500</v>
      </c>
      <c r="O183" s="272"/>
      <c r="P183" s="272"/>
    </row>
    <row r="184" spans="1:16" ht="24.75" customHeight="1" x14ac:dyDescent="0.25">
      <c r="A184" s="154"/>
      <c r="B184" s="154" t="s">
        <v>257</v>
      </c>
      <c r="C184" s="266" t="s">
        <v>258</v>
      </c>
      <c r="D184" s="267"/>
      <c r="E184" s="267"/>
      <c r="F184" s="267"/>
      <c r="G184" s="267"/>
      <c r="H184" s="155">
        <v>410.32</v>
      </c>
      <c r="I184" s="155">
        <v>500</v>
      </c>
      <c r="J184" s="155">
        <v>500</v>
      </c>
      <c r="K184" s="268">
        <v>500</v>
      </c>
      <c r="L184" s="267"/>
      <c r="M184" s="267"/>
      <c r="N184" s="268">
        <v>500</v>
      </c>
      <c r="O184" s="267"/>
      <c r="P184" s="267"/>
    </row>
    <row r="185" spans="1:16" ht="15" customHeight="1" x14ac:dyDescent="0.25">
      <c r="A185" s="130"/>
      <c r="B185" s="130" t="s">
        <v>192</v>
      </c>
      <c r="C185" s="263" t="s">
        <v>31</v>
      </c>
      <c r="D185" s="264"/>
      <c r="E185" s="264"/>
      <c r="F185" s="264"/>
      <c r="G185" s="264"/>
      <c r="H185" s="131">
        <v>410.32</v>
      </c>
      <c r="I185" s="131">
        <v>500</v>
      </c>
      <c r="J185" s="131">
        <v>500</v>
      </c>
      <c r="K185" s="265">
        <v>500</v>
      </c>
      <c r="L185" s="264"/>
      <c r="M185" s="264"/>
      <c r="N185" s="265">
        <v>500</v>
      </c>
      <c r="O185" s="264"/>
      <c r="P185" s="264"/>
    </row>
    <row r="186" spans="1:16" ht="15" customHeight="1" x14ac:dyDescent="0.25">
      <c r="A186" s="130"/>
      <c r="B186" s="130" t="s">
        <v>198</v>
      </c>
      <c r="C186" s="263" t="s">
        <v>37</v>
      </c>
      <c r="D186" s="264"/>
      <c r="E186" s="264"/>
      <c r="F186" s="264"/>
      <c r="G186" s="264"/>
      <c r="H186" s="131">
        <v>410.32</v>
      </c>
      <c r="I186" s="131">
        <v>500</v>
      </c>
      <c r="J186" s="131">
        <v>500</v>
      </c>
      <c r="K186" s="265">
        <v>500</v>
      </c>
      <c r="L186" s="264"/>
      <c r="M186" s="264"/>
      <c r="N186" s="265">
        <v>500</v>
      </c>
      <c r="O186" s="264"/>
      <c r="P186" s="264"/>
    </row>
    <row r="187" spans="1:16" ht="33.75" customHeight="1" x14ac:dyDescent="0.25">
      <c r="A187" s="139"/>
      <c r="B187" s="139" t="s">
        <v>163</v>
      </c>
      <c r="C187" s="271" t="s">
        <v>164</v>
      </c>
      <c r="D187" s="272"/>
      <c r="E187" s="272"/>
      <c r="F187" s="272"/>
      <c r="G187" s="272"/>
      <c r="H187" s="140">
        <f>H188</f>
        <v>0</v>
      </c>
      <c r="I187" s="140">
        <v>448.97</v>
      </c>
      <c r="J187" s="140">
        <v>0</v>
      </c>
      <c r="K187" s="273">
        <v>0</v>
      </c>
      <c r="L187" s="272"/>
      <c r="M187" s="272"/>
      <c r="N187" s="273">
        <v>0</v>
      </c>
      <c r="O187" s="272"/>
      <c r="P187" s="272"/>
    </row>
    <row r="188" spans="1:16" ht="28.5" customHeight="1" x14ac:dyDescent="0.25">
      <c r="A188" s="154"/>
      <c r="B188" s="154" t="s">
        <v>234</v>
      </c>
      <c r="C188" s="266" t="s">
        <v>43</v>
      </c>
      <c r="D188" s="267"/>
      <c r="E188" s="267"/>
      <c r="F188" s="267"/>
      <c r="G188" s="267"/>
      <c r="H188" s="155">
        <v>0</v>
      </c>
      <c r="I188" s="155">
        <v>448.97</v>
      </c>
      <c r="J188" s="155">
        <v>0</v>
      </c>
      <c r="K188" s="268">
        <v>0</v>
      </c>
      <c r="L188" s="267"/>
      <c r="M188" s="267"/>
      <c r="N188" s="268">
        <v>0</v>
      </c>
      <c r="O188" s="267"/>
      <c r="P188" s="267"/>
    </row>
    <row r="189" spans="1:16" ht="15" customHeight="1" x14ac:dyDescent="0.25">
      <c r="A189" s="130"/>
      <c r="B189" s="130" t="s">
        <v>192</v>
      </c>
      <c r="C189" s="263" t="s">
        <v>31</v>
      </c>
      <c r="D189" s="264"/>
      <c r="E189" s="264"/>
      <c r="F189" s="264"/>
      <c r="G189" s="264"/>
      <c r="H189" s="131">
        <v>0</v>
      </c>
      <c r="I189" s="131">
        <v>448.97</v>
      </c>
      <c r="J189" s="131">
        <v>0</v>
      </c>
      <c r="K189" s="265">
        <v>0</v>
      </c>
      <c r="L189" s="264"/>
      <c r="M189" s="264"/>
      <c r="N189" s="265">
        <v>0</v>
      </c>
      <c r="O189" s="264"/>
      <c r="P189" s="264"/>
    </row>
    <row r="190" spans="1:16" ht="15" customHeight="1" x14ac:dyDescent="0.25">
      <c r="A190" s="130"/>
      <c r="B190" s="130" t="s">
        <v>194</v>
      </c>
      <c r="C190" s="263" t="s">
        <v>33</v>
      </c>
      <c r="D190" s="264"/>
      <c r="E190" s="264"/>
      <c r="F190" s="264"/>
      <c r="G190" s="264"/>
      <c r="H190" s="131">
        <v>0</v>
      </c>
      <c r="I190" s="131">
        <v>448.97</v>
      </c>
      <c r="J190" s="131">
        <v>0</v>
      </c>
      <c r="K190" s="265">
        <v>0</v>
      </c>
      <c r="L190" s="264"/>
      <c r="M190" s="264"/>
      <c r="N190" s="265">
        <v>0</v>
      </c>
      <c r="O190" s="264"/>
      <c r="P190" s="264"/>
    </row>
    <row r="191" spans="1:16" ht="33" customHeight="1" x14ac:dyDescent="0.25">
      <c r="A191" s="139"/>
      <c r="B191" s="139" t="s">
        <v>259</v>
      </c>
      <c r="C191" s="271" t="s">
        <v>260</v>
      </c>
      <c r="D191" s="298"/>
      <c r="E191" s="298"/>
      <c r="F191" s="298"/>
      <c r="G191" s="298"/>
      <c r="H191" s="140">
        <f>H192</f>
        <v>0</v>
      </c>
      <c r="I191" s="140">
        <v>0</v>
      </c>
      <c r="J191" s="140">
        <f>J192</f>
        <v>2399.1999999999998</v>
      </c>
      <c r="K191" s="273">
        <v>2399.1999999999998</v>
      </c>
      <c r="L191" s="272"/>
      <c r="M191" s="272"/>
      <c r="N191" s="273">
        <v>2399.1999999999998</v>
      </c>
      <c r="O191" s="272"/>
      <c r="P191" s="272"/>
    </row>
    <row r="192" spans="1:16" ht="27.75" customHeight="1" x14ac:dyDescent="0.25">
      <c r="A192" s="154"/>
      <c r="B192" s="154" t="s">
        <v>234</v>
      </c>
      <c r="C192" s="266" t="s">
        <v>43</v>
      </c>
      <c r="D192" s="267"/>
      <c r="E192" s="267"/>
      <c r="F192" s="267"/>
      <c r="G192" s="267"/>
      <c r="H192" s="155">
        <v>0</v>
      </c>
      <c r="I192" s="155">
        <v>0</v>
      </c>
      <c r="J192" s="155">
        <v>2399.1999999999998</v>
      </c>
      <c r="K192" s="268">
        <v>2399.1999999999998</v>
      </c>
      <c r="L192" s="267"/>
      <c r="M192" s="267"/>
      <c r="N192" s="268">
        <v>2399.1999999999998</v>
      </c>
      <c r="O192" s="267"/>
      <c r="P192" s="267"/>
    </row>
    <row r="193" spans="1:16" x14ac:dyDescent="0.25">
      <c r="A193" s="130"/>
      <c r="B193" s="130" t="s">
        <v>192</v>
      </c>
      <c r="C193" s="263" t="s">
        <v>31</v>
      </c>
      <c r="D193" s="264"/>
      <c r="E193" s="264"/>
      <c r="F193" s="264"/>
      <c r="G193" s="264"/>
      <c r="H193" s="131">
        <v>0</v>
      </c>
      <c r="I193" s="131">
        <v>0</v>
      </c>
      <c r="J193" s="131">
        <v>2399.1999999999998</v>
      </c>
      <c r="K193" s="265">
        <v>2399.1999999999998</v>
      </c>
      <c r="L193" s="264"/>
      <c r="M193" s="264"/>
      <c r="N193" s="265">
        <v>2399.1999999999998</v>
      </c>
      <c r="O193" s="264"/>
      <c r="P193" s="264"/>
    </row>
    <row r="194" spans="1:16" ht="15" customHeight="1" x14ac:dyDescent="0.25">
      <c r="A194" s="130"/>
      <c r="B194" s="130" t="s">
        <v>194</v>
      </c>
      <c r="C194" s="263" t="s">
        <v>33</v>
      </c>
      <c r="D194" s="264"/>
      <c r="E194" s="264"/>
      <c r="F194" s="264"/>
      <c r="G194" s="264"/>
      <c r="H194" s="131">
        <v>0</v>
      </c>
      <c r="I194" s="131">
        <v>0</v>
      </c>
      <c r="J194" s="131">
        <v>2399.1999999999998</v>
      </c>
      <c r="K194" s="265">
        <v>2399.1999999999998</v>
      </c>
      <c r="L194" s="264"/>
      <c r="M194" s="264"/>
      <c r="N194" s="265">
        <v>2399.1999999999998</v>
      </c>
      <c r="O194" s="264"/>
      <c r="P194" s="264"/>
    </row>
    <row r="195" spans="1:16" ht="15" customHeight="1" x14ac:dyDescent="0.25">
      <c r="A195" s="130"/>
      <c r="B195" s="130"/>
      <c r="C195" s="130"/>
      <c r="D195" s="76"/>
      <c r="E195" s="76"/>
      <c r="F195" s="76"/>
      <c r="G195" s="76"/>
      <c r="H195" s="131"/>
      <c r="I195" s="131"/>
      <c r="J195" s="131"/>
      <c r="K195" s="131"/>
      <c r="L195" s="76"/>
      <c r="M195" s="76"/>
      <c r="N195" s="131"/>
      <c r="O195" s="76"/>
      <c r="P195" s="76"/>
    </row>
    <row r="196" spans="1:16" ht="34.5" customHeight="1" x14ac:dyDescent="0.25">
      <c r="A196" s="139"/>
      <c r="B196" s="139" t="s">
        <v>130</v>
      </c>
      <c r="C196" s="271" t="s">
        <v>131</v>
      </c>
      <c r="D196" s="272"/>
      <c r="E196" s="272"/>
      <c r="F196" s="272"/>
      <c r="G196" s="272"/>
      <c r="H196" s="140">
        <f>H197</f>
        <v>12694.62</v>
      </c>
      <c r="I196" s="140">
        <v>0</v>
      </c>
      <c r="J196" s="140">
        <v>0</v>
      </c>
      <c r="K196" s="273">
        <v>0</v>
      </c>
      <c r="L196" s="272"/>
      <c r="M196" s="272"/>
      <c r="N196" s="273">
        <v>0</v>
      </c>
      <c r="O196" s="272"/>
      <c r="P196" s="272"/>
    </row>
    <row r="197" spans="1:16" ht="27" customHeight="1" x14ac:dyDescent="0.25">
      <c r="A197" s="154"/>
      <c r="B197" s="154" t="s">
        <v>261</v>
      </c>
      <c r="C197" s="266" t="s">
        <v>262</v>
      </c>
      <c r="D197" s="267"/>
      <c r="E197" s="267"/>
      <c r="F197" s="267"/>
      <c r="G197" s="267"/>
      <c r="H197" s="155">
        <v>12694.62</v>
      </c>
      <c r="I197" s="155">
        <v>0</v>
      </c>
      <c r="J197" s="155">
        <v>0</v>
      </c>
      <c r="K197" s="268">
        <v>0</v>
      </c>
      <c r="L197" s="267"/>
      <c r="M197" s="267"/>
      <c r="N197" s="268">
        <v>0</v>
      </c>
      <c r="O197" s="267"/>
      <c r="P197" s="267"/>
    </row>
    <row r="198" spans="1:16" ht="15" customHeight="1" x14ac:dyDescent="0.25">
      <c r="A198" s="130"/>
      <c r="B198" s="130" t="s">
        <v>199</v>
      </c>
      <c r="C198" s="263" t="s">
        <v>10</v>
      </c>
      <c r="D198" s="264"/>
      <c r="E198" s="264"/>
      <c r="F198" s="264"/>
      <c r="G198" s="264"/>
      <c r="H198" s="131">
        <v>12694.62</v>
      </c>
      <c r="I198" s="131">
        <v>0</v>
      </c>
      <c r="J198" s="131">
        <v>0</v>
      </c>
      <c r="K198" s="265">
        <v>0</v>
      </c>
      <c r="L198" s="264"/>
      <c r="M198" s="264"/>
      <c r="N198" s="265">
        <v>0</v>
      </c>
      <c r="O198" s="264"/>
      <c r="P198" s="264"/>
    </row>
    <row r="199" spans="1:16" ht="22.5" customHeight="1" x14ac:dyDescent="0.25">
      <c r="A199" s="130"/>
      <c r="B199" s="130" t="s">
        <v>200</v>
      </c>
      <c r="C199" s="263" t="s">
        <v>38</v>
      </c>
      <c r="D199" s="264"/>
      <c r="E199" s="264"/>
      <c r="F199" s="264"/>
      <c r="G199" s="264"/>
      <c r="H199" s="131">
        <v>12694.62</v>
      </c>
      <c r="I199" s="131">
        <v>0</v>
      </c>
      <c r="J199" s="131">
        <v>0</v>
      </c>
      <c r="K199" s="265">
        <v>0</v>
      </c>
      <c r="L199" s="264"/>
      <c r="M199" s="264"/>
      <c r="N199" s="265">
        <v>0</v>
      </c>
      <c r="O199" s="264"/>
      <c r="P199" s="264"/>
    </row>
    <row r="200" spans="1:16" ht="27" customHeight="1" x14ac:dyDescent="0.25">
      <c r="A200" s="128"/>
      <c r="B200" s="128" t="s">
        <v>132</v>
      </c>
      <c r="C200" s="269" t="s">
        <v>133</v>
      </c>
      <c r="D200" s="230"/>
      <c r="E200" s="230"/>
      <c r="F200" s="230"/>
      <c r="G200" s="230"/>
      <c r="H200" s="129">
        <f>H201</f>
        <v>22926.84</v>
      </c>
      <c r="I200" s="129">
        <v>64152.97</v>
      </c>
      <c r="J200" s="129">
        <v>30000</v>
      </c>
      <c r="K200" s="270">
        <v>0</v>
      </c>
      <c r="L200" s="230"/>
      <c r="M200" s="230"/>
      <c r="N200" s="270">
        <v>0</v>
      </c>
      <c r="O200" s="230"/>
      <c r="P200" s="230"/>
    </row>
    <row r="201" spans="1:16" ht="35.25" customHeight="1" x14ac:dyDescent="0.25">
      <c r="A201" s="139"/>
      <c r="B201" s="139" t="s">
        <v>134</v>
      </c>
      <c r="C201" s="271" t="s">
        <v>135</v>
      </c>
      <c r="D201" s="272"/>
      <c r="E201" s="272"/>
      <c r="F201" s="272"/>
      <c r="G201" s="272"/>
      <c r="H201" s="140">
        <f>H202</f>
        <v>22926.84</v>
      </c>
      <c r="I201" s="140">
        <v>64152.97</v>
      </c>
      <c r="J201" s="140">
        <v>30000</v>
      </c>
      <c r="K201" s="273">
        <v>0</v>
      </c>
      <c r="L201" s="272"/>
      <c r="M201" s="272"/>
      <c r="N201" s="273">
        <v>0</v>
      </c>
      <c r="O201" s="272"/>
      <c r="P201" s="272"/>
    </row>
    <row r="202" spans="1:16" ht="25.5" customHeight="1" x14ac:dyDescent="0.25">
      <c r="A202" s="154"/>
      <c r="B202" s="154" t="s">
        <v>224</v>
      </c>
      <c r="C202" s="266" t="s">
        <v>225</v>
      </c>
      <c r="D202" s="267"/>
      <c r="E202" s="267"/>
      <c r="F202" s="267"/>
      <c r="G202" s="267"/>
      <c r="H202" s="155">
        <v>22926.84</v>
      </c>
      <c r="I202" s="155">
        <v>64152.97</v>
      </c>
      <c r="J202" s="155">
        <v>30000</v>
      </c>
      <c r="K202" s="268">
        <v>0</v>
      </c>
      <c r="L202" s="267"/>
      <c r="M202" s="267"/>
      <c r="N202" s="268">
        <v>0</v>
      </c>
      <c r="O202" s="267"/>
      <c r="P202" s="267"/>
    </row>
    <row r="203" spans="1:16" ht="15" customHeight="1" x14ac:dyDescent="0.25">
      <c r="A203" s="130"/>
      <c r="B203" s="130" t="s">
        <v>192</v>
      </c>
      <c r="C203" s="263" t="s">
        <v>31</v>
      </c>
      <c r="D203" s="264"/>
      <c r="E203" s="264"/>
      <c r="F203" s="264"/>
      <c r="G203" s="264"/>
      <c r="H203" s="131">
        <v>22926.84</v>
      </c>
      <c r="I203" s="131">
        <v>64152.97</v>
      </c>
      <c r="J203" s="131">
        <v>30000</v>
      </c>
      <c r="K203" s="265">
        <v>0</v>
      </c>
      <c r="L203" s="264"/>
      <c r="M203" s="264"/>
      <c r="N203" s="265">
        <v>0</v>
      </c>
      <c r="O203" s="264"/>
      <c r="P203" s="264"/>
    </row>
    <row r="204" spans="1:16" x14ac:dyDescent="0.25">
      <c r="A204" s="130"/>
      <c r="B204" s="130" t="s">
        <v>194</v>
      </c>
      <c r="C204" s="263" t="s">
        <v>33</v>
      </c>
      <c r="D204" s="264"/>
      <c r="E204" s="264"/>
      <c r="F204" s="264"/>
      <c r="G204" s="264"/>
      <c r="H204" s="131">
        <v>22926.84</v>
      </c>
      <c r="I204" s="131">
        <v>64152.97</v>
      </c>
      <c r="J204" s="131">
        <v>30000</v>
      </c>
      <c r="K204" s="265">
        <v>0</v>
      </c>
      <c r="L204" s="264"/>
      <c r="M204" s="264"/>
      <c r="N204" s="265">
        <v>0</v>
      </c>
      <c r="O204" s="264"/>
      <c r="P204" s="264"/>
    </row>
    <row r="205" spans="1:16" ht="27.75" customHeight="1" x14ac:dyDescent="0.25">
      <c r="A205" s="154"/>
      <c r="B205" s="154" t="s">
        <v>263</v>
      </c>
      <c r="C205" s="266" t="s">
        <v>264</v>
      </c>
      <c r="D205" s="267"/>
      <c r="E205" s="267"/>
      <c r="F205" s="267"/>
      <c r="G205" s="267"/>
      <c r="H205" s="155">
        <v>0</v>
      </c>
      <c r="I205" s="155">
        <v>0</v>
      </c>
      <c r="J205" s="155">
        <v>0</v>
      </c>
      <c r="K205" s="268">
        <v>0</v>
      </c>
      <c r="L205" s="267"/>
      <c r="M205" s="267"/>
      <c r="N205" s="268">
        <v>0</v>
      </c>
      <c r="O205" s="267"/>
      <c r="P205" s="267"/>
    </row>
    <row r="206" spans="1:16" ht="15" customHeight="1" x14ac:dyDescent="0.25">
      <c r="A206" s="130"/>
      <c r="B206" s="130" t="s">
        <v>192</v>
      </c>
      <c r="C206" s="263" t="s">
        <v>31</v>
      </c>
      <c r="D206" s="264"/>
      <c r="E206" s="264"/>
      <c r="F206" s="264"/>
      <c r="G206" s="264"/>
      <c r="H206" s="131">
        <v>0</v>
      </c>
      <c r="I206" s="131">
        <v>0</v>
      </c>
      <c r="J206" s="131">
        <v>0</v>
      </c>
      <c r="K206" s="265">
        <v>0</v>
      </c>
      <c r="L206" s="264"/>
      <c r="M206" s="264"/>
      <c r="N206" s="265">
        <v>0</v>
      </c>
      <c r="O206" s="264"/>
      <c r="P206" s="264"/>
    </row>
    <row r="207" spans="1:16" ht="15" customHeight="1" x14ac:dyDescent="0.25">
      <c r="A207" s="130"/>
      <c r="B207" s="130" t="s">
        <v>194</v>
      </c>
      <c r="C207" s="263" t="s">
        <v>33</v>
      </c>
      <c r="D207" s="264"/>
      <c r="E207" s="264"/>
      <c r="F207" s="264"/>
      <c r="G207" s="264"/>
      <c r="H207" s="131">
        <v>0</v>
      </c>
      <c r="I207" s="131">
        <v>0</v>
      </c>
      <c r="J207" s="131">
        <v>0</v>
      </c>
      <c r="K207" s="265">
        <v>0</v>
      </c>
      <c r="L207" s="264"/>
      <c r="M207" s="264"/>
      <c r="N207" s="265">
        <v>0</v>
      </c>
      <c r="O207" s="264"/>
      <c r="P207" s="264"/>
    </row>
    <row r="208" spans="1:16" ht="25.5" customHeight="1" x14ac:dyDescent="0.25">
      <c r="A208" s="128"/>
      <c r="B208" s="128" t="s">
        <v>136</v>
      </c>
      <c r="C208" s="269" t="s">
        <v>137</v>
      </c>
      <c r="D208" s="230"/>
      <c r="E208" s="230"/>
      <c r="F208" s="230"/>
      <c r="G208" s="230"/>
      <c r="H208" s="129">
        <v>11755.2</v>
      </c>
      <c r="I208" s="129">
        <v>28338.75</v>
      </c>
      <c r="J208" s="129">
        <v>24420</v>
      </c>
      <c r="K208" s="270">
        <v>24420</v>
      </c>
      <c r="L208" s="230"/>
      <c r="M208" s="230"/>
      <c r="N208" s="270">
        <v>24420</v>
      </c>
      <c r="O208" s="230"/>
      <c r="P208" s="230"/>
    </row>
    <row r="209" spans="1:16" ht="30" customHeight="1" x14ac:dyDescent="0.25">
      <c r="A209" s="139"/>
      <c r="B209" s="139" t="s">
        <v>138</v>
      </c>
      <c r="C209" s="271" t="s">
        <v>139</v>
      </c>
      <c r="D209" s="272"/>
      <c r="E209" s="272"/>
      <c r="F209" s="272"/>
      <c r="G209" s="272"/>
      <c r="H209" s="140">
        <f>H210+H213+H216+H219+H222+H225+H228+H231</f>
        <v>9604.02</v>
      </c>
      <c r="I209" s="140">
        <v>27718.75</v>
      </c>
      <c r="J209" s="140">
        <v>23800</v>
      </c>
      <c r="K209" s="273">
        <v>23800</v>
      </c>
      <c r="L209" s="272"/>
      <c r="M209" s="272"/>
      <c r="N209" s="273">
        <v>23800</v>
      </c>
      <c r="O209" s="272"/>
      <c r="P209" s="272"/>
    </row>
    <row r="210" spans="1:16" ht="29.25" customHeight="1" x14ac:dyDescent="0.25">
      <c r="A210" s="154"/>
      <c r="B210" s="154" t="s">
        <v>226</v>
      </c>
      <c r="C210" s="266" t="s">
        <v>227</v>
      </c>
      <c r="D210" s="267"/>
      <c r="E210" s="267"/>
      <c r="F210" s="267"/>
      <c r="G210" s="267"/>
      <c r="H210" s="155">
        <v>0</v>
      </c>
      <c r="I210" s="155">
        <v>2100</v>
      </c>
      <c r="J210" s="155">
        <v>2100</v>
      </c>
      <c r="K210" s="268">
        <v>2100</v>
      </c>
      <c r="L210" s="267"/>
      <c r="M210" s="267"/>
      <c r="N210" s="268">
        <v>2100</v>
      </c>
      <c r="O210" s="267"/>
      <c r="P210" s="267"/>
    </row>
    <row r="211" spans="1:16" ht="15" customHeight="1" x14ac:dyDescent="0.25">
      <c r="A211" s="130"/>
      <c r="B211" s="130" t="s">
        <v>199</v>
      </c>
      <c r="C211" s="263" t="s">
        <v>10</v>
      </c>
      <c r="D211" s="264"/>
      <c r="E211" s="264"/>
      <c r="F211" s="264"/>
      <c r="G211" s="264"/>
      <c r="H211" s="131">
        <v>0</v>
      </c>
      <c r="I211" s="131">
        <v>2100</v>
      </c>
      <c r="J211" s="131">
        <v>2100</v>
      </c>
      <c r="K211" s="265">
        <v>2100</v>
      </c>
      <c r="L211" s="264"/>
      <c r="M211" s="264"/>
      <c r="N211" s="265">
        <v>2100</v>
      </c>
      <c r="O211" s="264"/>
      <c r="P211" s="264"/>
    </row>
    <row r="212" spans="1:16" ht="24" customHeight="1" x14ac:dyDescent="0.25">
      <c r="A212" s="130"/>
      <c r="B212" s="130" t="s">
        <v>200</v>
      </c>
      <c r="C212" s="263" t="s">
        <v>38</v>
      </c>
      <c r="D212" s="264"/>
      <c r="E212" s="264"/>
      <c r="F212" s="264"/>
      <c r="G212" s="264"/>
      <c r="H212" s="131">
        <v>0</v>
      </c>
      <c r="I212" s="131">
        <v>2100</v>
      </c>
      <c r="J212" s="131">
        <v>2100</v>
      </c>
      <c r="K212" s="265">
        <v>2100</v>
      </c>
      <c r="L212" s="264"/>
      <c r="M212" s="264"/>
      <c r="N212" s="265">
        <v>2100</v>
      </c>
      <c r="O212" s="264"/>
      <c r="P212" s="264"/>
    </row>
    <row r="213" spans="1:16" ht="27" customHeight="1" x14ac:dyDescent="0.25">
      <c r="A213" s="154"/>
      <c r="B213" s="154" t="s">
        <v>239</v>
      </c>
      <c r="C213" s="266" t="s">
        <v>240</v>
      </c>
      <c r="D213" s="267"/>
      <c r="E213" s="267"/>
      <c r="F213" s="267"/>
      <c r="G213" s="267"/>
      <c r="H213" s="155">
        <f>H214</f>
        <v>1718.75</v>
      </c>
      <c r="I213" s="155">
        <v>1500</v>
      </c>
      <c r="J213" s="155">
        <v>1500</v>
      </c>
      <c r="K213" s="268">
        <v>1500</v>
      </c>
      <c r="L213" s="267"/>
      <c r="M213" s="267"/>
      <c r="N213" s="268">
        <v>1500</v>
      </c>
      <c r="O213" s="267"/>
      <c r="P213" s="267"/>
    </row>
    <row r="214" spans="1:16" x14ac:dyDescent="0.25">
      <c r="A214" s="130"/>
      <c r="B214" s="130" t="s">
        <v>199</v>
      </c>
      <c r="C214" s="263" t="s">
        <v>10</v>
      </c>
      <c r="D214" s="264"/>
      <c r="E214" s="264"/>
      <c r="F214" s="264"/>
      <c r="G214" s="264"/>
      <c r="H214" s="131">
        <v>1718.75</v>
      </c>
      <c r="I214" s="131">
        <v>1500</v>
      </c>
      <c r="J214" s="131">
        <v>1500</v>
      </c>
      <c r="K214" s="265">
        <v>1500</v>
      </c>
      <c r="L214" s="264"/>
      <c r="M214" s="264"/>
      <c r="N214" s="265">
        <v>1500</v>
      </c>
      <c r="O214" s="264"/>
      <c r="P214" s="264"/>
    </row>
    <row r="215" spans="1:16" ht="24.75" customHeight="1" x14ac:dyDescent="0.25">
      <c r="A215" s="130"/>
      <c r="B215" s="130" t="s">
        <v>200</v>
      </c>
      <c r="C215" s="263" t="s">
        <v>38</v>
      </c>
      <c r="D215" s="264"/>
      <c r="E215" s="264"/>
      <c r="F215" s="264"/>
      <c r="G215" s="264"/>
      <c r="H215" s="131">
        <v>1718.75</v>
      </c>
      <c r="I215" s="131">
        <v>1500</v>
      </c>
      <c r="J215" s="131">
        <v>1500</v>
      </c>
      <c r="K215" s="265">
        <v>1500</v>
      </c>
      <c r="L215" s="264"/>
      <c r="M215" s="264"/>
      <c r="N215" s="265">
        <v>1500</v>
      </c>
      <c r="O215" s="264"/>
      <c r="P215" s="264"/>
    </row>
    <row r="216" spans="1:16" ht="26.25" customHeight="1" x14ac:dyDescent="0.25">
      <c r="A216" s="154"/>
      <c r="B216" s="154" t="s">
        <v>265</v>
      </c>
      <c r="C216" s="266" t="s">
        <v>266</v>
      </c>
      <c r="D216" s="267"/>
      <c r="E216" s="267"/>
      <c r="F216" s="267"/>
      <c r="G216" s="267"/>
      <c r="H216" s="155">
        <f>H217</f>
        <v>3200</v>
      </c>
      <c r="I216" s="155">
        <v>3918.75</v>
      </c>
      <c r="J216" s="155">
        <v>0</v>
      </c>
      <c r="K216" s="268">
        <v>0</v>
      </c>
      <c r="L216" s="267"/>
      <c r="M216" s="267"/>
      <c r="N216" s="268">
        <v>0</v>
      </c>
      <c r="O216" s="267"/>
      <c r="P216" s="267"/>
    </row>
    <row r="217" spans="1:16" ht="15" customHeight="1" x14ac:dyDescent="0.25">
      <c r="A217" s="130"/>
      <c r="B217" s="130" t="s">
        <v>199</v>
      </c>
      <c r="C217" s="263" t="s">
        <v>10</v>
      </c>
      <c r="D217" s="264"/>
      <c r="E217" s="264"/>
      <c r="F217" s="264"/>
      <c r="G217" s="264"/>
      <c r="H217" s="131">
        <v>3200</v>
      </c>
      <c r="I217" s="131">
        <v>3918.75</v>
      </c>
      <c r="J217" s="131">
        <v>0</v>
      </c>
      <c r="K217" s="265">
        <v>0</v>
      </c>
      <c r="L217" s="264"/>
      <c r="M217" s="264"/>
      <c r="N217" s="265">
        <v>0</v>
      </c>
      <c r="O217" s="264"/>
      <c r="P217" s="264"/>
    </row>
    <row r="218" spans="1:16" ht="15" customHeight="1" x14ac:dyDescent="0.25">
      <c r="A218" s="130"/>
      <c r="B218" s="130" t="s">
        <v>200</v>
      </c>
      <c r="C218" s="263" t="s">
        <v>38</v>
      </c>
      <c r="D218" s="264"/>
      <c r="E218" s="264"/>
      <c r="F218" s="264"/>
      <c r="G218" s="264"/>
      <c r="H218" s="131">
        <v>3200</v>
      </c>
      <c r="I218" s="131">
        <v>3918.75</v>
      </c>
      <c r="J218" s="131">
        <v>0</v>
      </c>
      <c r="K218" s="265">
        <v>0</v>
      </c>
      <c r="L218" s="264"/>
      <c r="M218" s="264"/>
      <c r="N218" s="265">
        <v>0</v>
      </c>
      <c r="O218" s="264"/>
      <c r="P218" s="264"/>
    </row>
    <row r="219" spans="1:16" ht="28.5" customHeight="1" x14ac:dyDescent="0.25">
      <c r="A219" s="154"/>
      <c r="B219" s="154" t="s">
        <v>228</v>
      </c>
      <c r="C219" s="266" t="s">
        <v>229</v>
      </c>
      <c r="D219" s="267"/>
      <c r="E219" s="267"/>
      <c r="F219" s="267"/>
      <c r="G219" s="267"/>
      <c r="H219" s="155">
        <v>0</v>
      </c>
      <c r="I219" s="155">
        <v>2400</v>
      </c>
      <c r="J219" s="155">
        <v>2400</v>
      </c>
      <c r="K219" s="268">
        <v>2400</v>
      </c>
      <c r="L219" s="267"/>
      <c r="M219" s="267"/>
      <c r="N219" s="268">
        <v>2400</v>
      </c>
      <c r="O219" s="267"/>
      <c r="P219" s="267"/>
    </row>
    <row r="220" spans="1:16" ht="15" customHeight="1" x14ac:dyDescent="0.25">
      <c r="A220" s="130"/>
      <c r="B220" s="130" t="s">
        <v>199</v>
      </c>
      <c r="C220" s="263" t="s">
        <v>10</v>
      </c>
      <c r="D220" s="264"/>
      <c r="E220" s="264"/>
      <c r="F220" s="264"/>
      <c r="G220" s="264"/>
      <c r="H220" s="131">
        <v>0</v>
      </c>
      <c r="I220" s="131">
        <v>2400</v>
      </c>
      <c r="J220" s="131">
        <v>2400</v>
      </c>
      <c r="K220" s="265">
        <v>2400</v>
      </c>
      <c r="L220" s="264"/>
      <c r="M220" s="264"/>
      <c r="N220" s="265">
        <v>2400</v>
      </c>
      <c r="O220" s="264"/>
      <c r="P220" s="264"/>
    </row>
    <row r="221" spans="1:16" ht="25.5" customHeight="1" x14ac:dyDescent="0.25">
      <c r="A221" s="130"/>
      <c r="B221" s="130" t="s">
        <v>200</v>
      </c>
      <c r="C221" s="263" t="s">
        <v>38</v>
      </c>
      <c r="D221" s="264"/>
      <c r="E221" s="264"/>
      <c r="F221" s="264"/>
      <c r="G221" s="264"/>
      <c r="H221" s="131">
        <v>0</v>
      </c>
      <c r="I221" s="131">
        <v>2400</v>
      </c>
      <c r="J221" s="131">
        <v>2400</v>
      </c>
      <c r="K221" s="265">
        <v>2400</v>
      </c>
      <c r="L221" s="264"/>
      <c r="M221" s="264"/>
      <c r="N221" s="265">
        <v>2400</v>
      </c>
      <c r="O221" s="264"/>
      <c r="P221" s="264"/>
    </row>
    <row r="222" spans="1:16" ht="27" customHeight="1" x14ac:dyDescent="0.25">
      <c r="A222" s="154"/>
      <c r="B222" s="154" t="s">
        <v>245</v>
      </c>
      <c r="C222" s="266" t="s">
        <v>246</v>
      </c>
      <c r="D222" s="267"/>
      <c r="E222" s="267"/>
      <c r="F222" s="267"/>
      <c r="G222" s="267"/>
      <c r="H222" s="155">
        <f>H223</f>
        <v>2480</v>
      </c>
      <c r="I222" s="155">
        <v>6200</v>
      </c>
      <c r="J222" s="155">
        <v>6200</v>
      </c>
      <c r="K222" s="268">
        <v>6200</v>
      </c>
      <c r="L222" s="267"/>
      <c r="M222" s="267"/>
      <c r="N222" s="268">
        <v>6200</v>
      </c>
      <c r="O222" s="267"/>
      <c r="P222" s="267"/>
    </row>
    <row r="223" spans="1:16" ht="15" customHeight="1" x14ac:dyDescent="0.25">
      <c r="A223" s="130"/>
      <c r="B223" s="130" t="s">
        <v>199</v>
      </c>
      <c r="C223" s="263" t="s">
        <v>10</v>
      </c>
      <c r="D223" s="264"/>
      <c r="E223" s="264"/>
      <c r="F223" s="264"/>
      <c r="G223" s="264"/>
      <c r="H223" s="131">
        <v>2480</v>
      </c>
      <c r="I223" s="131">
        <v>6200</v>
      </c>
      <c r="J223" s="131">
        <v>6200</v>
      </c>
      <c r="K223" s="265">
        <v>6200</v>
      </c>
      <c r="L223" s="264"/>
      <c r="M223" s="264"/>
      <c r="N223" s="265">
        <v>6200</v>
      </c>
      <c r="O223" s="264"/>
      <c r="P223" s="264"/>
    </row>
    <row r="224" spans="1:16" ht="24.75" customHeight="1" x14ac:dyDescent="0.25">
      <c r="A224" s="130"/>
      <c r="B224" s="130" t="s">
        <v>200</v>
      </c>
      <c r="C224" s="263" t="s">
        <v>38</v>
      </c>
      <c r="D224" s="264"/>
      <c r="E224" s="264"/>
      <c r="F224" s="264"/>
      <c r="G224" s="264"/>
      <c r="H224" s="131">
        <v>2480</v>
      </c>
      <c r="I224" s="131">
        <v>6200</v>
      </c>
      <c r="J224" s="131">
        <v>6200</v>
      </c>
      <c r="K224" s="265">
        <v>6200</v>
      </c>
      <c r="L224" s="264"/>
      <c r="M224" s="264"/>
      <c r="N224" s="265">
        <v>6200</v>
      </c>
      <c r="O224" s="264"/>
      <c r="P224" s="264"/>
    </row>
    <row r="225" spans="1:16" ht="27" customHeight="1" x14ac:dyDescent="0.25">
      <c r="A225" s="154"/>
      <c r="B225" s="154" t="s">
        <v>247</v>
      </c>
      <c r="C225" s="266" t="s">
        <v>248</v>
      </c>
      <c r="D225" s="267"/>
      <c r="E225" s="267"/>
      <c r="F225" s="267"/>
      <c r="G225" s="267"/>
      <c r="H225" s="155">
        <f>H226</f>
        <v>1716.94</v>
      </c>
      <c r="I225" s="155">
        <v>6200</v>
      </c>
      <c r="J225" s="155">
        <v>6200</v>
      </c>
      <c r="K225" s="268">
        <v>6200</v>
      </c>
      <c r="L225" s="267"/>
      <c r="M225" s="267"/>
      <c r="N225" s="268">
        <v>6200</v>
      </c>
      <c r="O225" s="267"/>
      <c r="P225" s="267"/>
    </row>
    <row r="226" spans="1:16" ht="15" customHeight="1" x14ac:dyDescent="0.25">
      <c r="A226" s="130"/>
      <c r="B226" s="130" t="s">
        <v>199</v>
      </c>
      <c r="C226" s="263" t="s">
        <v>10</v>
      </c>
      <c r="D226" s="264"/>
      <c r="E226" s="264"/>
      <c r="F226" s="264"/>
      <c r="G226" s="264"/>
      <c r="H226" s="131">
        <v>1716.94</v>
      </c>
      <c r="I226" s="131">
        <v>6200</v>
      </c>
      <c r="J226" s="131">
        <v>6200</v>
      </c>
      <c r="K226" s="265">
        <v>6200</v>
      </c>
      <c r="L226" s="264"/>
      <c r="M226" s="264"/>
      <c r="N226" s="265">
        <v>6200</v>
      </c>
      <c r="O226" s="264"/>
      <c r="P226" s="264"/>
    </row>
    <row r="227" spans="1:16" ht="25.5" customHeight="1" x14ac:dyDescent="0.25">
      <c r="A227" s="130"/>
      <c r="B227" s="130" t="s">
        <v>200</v>
      </c>
      <c r="C227" s="263" t="s">
        <v>38</v>
      </c>
      <c r="D227" s="264"/>
      <c r="E227" s="264"/>
      <c r="F227" s="264"/>
      <c r="G227" s="264"/>
      <c r="H227" s="131">
        <v>1716.94</v>
      </c>
      <c r="I227" s="131">
        <v>6200</v>
      </c>
      <c r="J227" s="131">
        <v>6200</v>
      </c>
      <c r="K227" s="265">
        <v>6200</v>
      </c>
      <c r="L227" s="264"/>
      <c r="M227" s="264"/>
      <c r="N227" s="265">
        <v>6200</v>
      </c>
      <c r="O227" s="264"/>
      <c r="P227" s="264"/>
    </row>
    <row r="228" spans="1:16" ht="27.75" customHeight="1" x14ac:dyDescent="0.25">
      <c r="A228" s="154"/>
      <c r="B228" s="154" t="s">
        <v>235</v>
      </c>
      <c r="C228" s="266" t="s">
        <v>236</v>
      </c>
      <c r="D228" s="267"/>
      <c r="E228" s="267"/>
      <c r="F228" s="267"/>
      <c r="G228" s="267"/>
      <c r="H228" s="155">
        <f>H229</f>
        <v>390.2</v>
      </c>
      <c r="I228" s="155">
        <v>400</v>
      </c>
      <c r="J228" s="155">
        <v>400</v>
      </c>
      <c r="K228" s="268">
        <v>400</v>
      </c>
      <c r="L228" s="267"/>
      <c r="M228" s="267"/>
      <c r="N228" s="268">
        <v>400</v>
      </c>
      <c r="O228" s="267"/>
      <c r="P228" s="267"/>
    </row>
    <row r="229" spans="1:16" ht="15" customHeight="1" x14ac:dyDescent="0.25">
      <c r="A229" s="130"/>
      <c r="B229" s="130" t="s">
        <v>199</v>
      </c>
      <c r="C229" s="263" t="s">
        <v>10</v>
      </c>
      <c r="D229" s="264"/>
      <c r="E229" s="264"/>
      <c r="F229" s="264"/>
      <c r="G229" s="264"/>
      <c r="H229" s="131">
        <v>390.2</v>
      </c>
      <c r="I229" s="131">
        <v>400</v>
      </c>
      <c r="J229" s="131">
        <v>400</v>
      </c>
      <c r="K229" s="265">
        <v>400</v>
      </c>
      <c r="L229" s="264"/>
      <c r="M229" s="264"/>
      <c r="N229" s="265">
        <v>400</v>
      </c>
      <c r="O229" s="264"/>
      <c r="P229" s="264"/>
    </row>
    <row r="230" spans="1:16" ht="23.25" customHeight="1" x14ac:dyDescent="0.25">
      <c r="A230" s="130"/>
      <c r="B230" s="130" t="s">
        <v>200</v>
      </c>
      <c r="C230" s="263" t="s">
        <v>38</v>
      </c>
      <c r="D230" s="264"/>
      <c r="E230" s="264"/>
      <c r="F230" s="264"/>
      <c r="G230" s="264"/>
      <c r="H230" s="131">
        <v>390.2</v>
      </c>
      <c r="I230" s="131">
        <v>400</v>
      </c>
      <c r="J230" s="131">
        <v>400</v>
      </c>
      <c r="K230" s="265">
        <v>400</v>
      </c>
      <c r="L230" s="264"/>
      <c r="M230" s="264"/>
      <c r="N230" s="265">
        <v>400</v>
      </c>
      <c r="O230" s="264"/>
      <c r="P230" s="264"/>
    </row>
    <row r="231" spans="1:16" ht="27" customHeight="1" x14ac:dyDescent="0.25">
      <c r="A231" s="154"/>
      <c r="B231" s="154" t="s">
        <v>230</v>
      </c>
      <c r="C231" s="266" t="s">
        <v>231</v>
      </c>
      <c r="D231" s="267"/>
      <c r="E231" s="267"/>
      <c r="F231" s="267"/>
      <c r="G231" s="267"/>
      <c r="H231" s="155">
        <v>98.13</v>
      </c>
      <c r="I231" s="155">
        <v>5000</v>
      </c>
      <c r="J231" s="155">
        <v>5000</v>
      </c>
      <c r="K231" s="268">
        <v>5000</v>
      </c>
      <c r="L231" s="267"/>
      <c r="M231" s="267"/>
      <c r="N231" s="268">
        <v>5000</v>
      </c>
      <c r="O231" s="267"/>
      <c r="P231" s="267"/>
    </row>
    <row r="232" spans="1:16" ht="15" customHeight="1" x14ac:dyDescent="0.25">
      <c r="A232" s="130"/>
      <c r="B232" s="130" t="s">
        <v>199</v>
      </c>
      <c r="C232" s="263" t="s">
        <v>10</v>
      </c>
      <c r="D232" s="264"/>
      <c r="E232" s="264"/>
      <c r="F232" s="264"/>
      <c r="G232" s="264"/>
      <c r="H232" s="131">
        <v>98.13</v>
      </c>
      <c r="I232" s="131">
        <v>5000</v>
      </c>
      <c r="J232" s="131">
        <v>5000</v>
      </c>
      <c r="K232" s="265">
        <v>5000</v>
      </c>
      <c r="L232" s="264"/>
      <c r="M232" s="264"/>
      <c r="N232" s="265">
        <v>5000</v>
      </c>
      <c r="O232" s="264"/>
      <c r="P232" s="264"/>
    </row>
    <row r="233" spans="1:16" ht="28.5" customHeight="1" x14ac:dyDescent="0.25">
      <c r="A233" s="130"/>
      <c r="B233" s="130" t="s">
        <v>200</v>
      </c>
      <c r="C233" s="263" t="s">
        <v>38</v>
      </c>
      <c r="D233" s="264"/>
      <c r="E233" s="264"/>
      <c r="F233" s="264"/>
      <c r="G233" s="264"/>
      <c r="H233" s="131">
        <v>98.13</v>
      </c>
      <c r="I233" s="131">
        <v>5000</v>
      </c>
      <c r="J233" s="131">
        <v>5000</v>
      </c>
      <c r="K233" s="265">
        <v>5000</v>
      </c>
      <c r="L233" s="264"/>
      <c r="M233" s="264"/>
      <c r="N233" s="265">
        <v>5000</v>
      </c>
      <c r="O233" s="264"/>
      <c r="P233" s="264"/>
    </row>
    <row r="234" spans="1:16" ht="22.5" x14ac:dyDescent="0.25">
      <c r="A234" s="139"/>
      <c r="B234" s="139" t="s">
        <v>140</v>
      </c>
      <c r="C234" s="271" t="s">
        <v>141</v>
      </c>
      <c r="D234" s="272"/>
      <c r="E234" s="272"/>
      <c r="F234" s="272"/>
      <c r="G234" s="272"/>
      <c r="H234" s="140">
        <f>H235</f>
        <v>320</v>
      </c>
      <c r="I234" s="140">
        <v>620</v>
      </c>
      <c r="J234" s="140">
        <v>620</v>
      </c>
      <c r="K234" s="273">
        <v>620</v>
      </c>
      <c r="L234" s="272"/>
      <c r="M234" s="272"/>
      <c r="N234" s="273">
        <v>620</v>
      </c>
      <c r="O234" s="272"/>
      <c r="P234" s="272"/>
    </row>
    <row r="235" spans="1:16" ht="27" customHeight="1" x14ac:dyDescent="0.25">
      <c r="A235" s="154"/>
      <c r="B235" s="154" t="s">
        <v>234</v>
      </c>
      <c r="C235" s="266" t="s">
        <v>43</v>
      </c>
      <c r="D235" s="267"/>
      <c r="E235" s="267"/>
      <c r="F235" s="267"/>
      <c r="G235" s="267"/>
      <c r="H235" s="155">
        <v>320</v>
      </c>
      <c r="I235" s="155">
        <v>320</v>
      </c>
      <c r="J235" s="155">
        <v>320</v>
      </c>
      <c r="K235" s="268">
        <v>320</v>
      </c>
      <c r="L235" s="267"/>
      <c r="M235" s="267"/>
      <c r="N235" s="268">
        <v>320</v>
      </c>
      <c r="O235" s="267"/>
      <c r="P235" s="267"/>
    </row>
    <row r="236" spans="1:16" x14ac:dyDescent="0.25">
      <c r="A236" s="130"/>
      <c r="B236" s="130" t="s">
        <v>199</v>
      </c>
      <c r="C236" s="263" t="s">
        <v>10</v>
      </c>
      <c r="D236" s="264"/>
      <c r="E236" s="264"/>
      <c r="F236" s="264"/>
      <c r="G236" s="264"/>
      <c r="H236" s="131">
        <v>320</v>
      </c>
      <c r="I236" s="131">
        <v>320</v>
      </c>
      <c r="J236" s="131">
        <v>320</v>
      </c>
      <c r="K236" s="265">
        <v>320</v>
      </c>
      <c r="L236" s="264"/>
      <c r="M236" s="264"/>
      <c r="N236" s="265">
        <v>320</v>
      </c>
      <c r="O236" s="264"/>
      <c r="P236" s="264"/>
    </row>
    <row r="237" spans="1:16" ht="24.75" customHeight="1" x14ac:dyDescent="0.25">
      <c r="A237" s="130"/>
      <c r="B237" s="130" t="s">
        <v>200</v>
      </c>
      <c r="C237" s="263" t="s">
        <v>38</v>
      </c>
      <c r="D237" s="264"/>
      <c r="E237" s="264"/>
      <c r="F237" s="264"/>
      <c r="G237" s="264"/>
      <c r="H237" s="131">
        <v>320</v>
      </c>
      <c r="I237" s="131">
        <v>320</v>
      </c>
      <c r="J237" s="131">
        <v>320</v>
      </c>
      <c r="K237" s="265">
        <v>320</v>
      </c>
      <c r="L237" s="264"/>
      <c r="M237" s="264"/>
      <c r="N237" s="265">
        <v>320</v>
      </c>
      <c r="O237" s="264"/>
      <c r="P237" s="264"/>
    </row>
    <row r="238" spans="1:16" ht="25.5" customHeight="1" x14ac:dyDescent="0.25">
      <c r="A238" s="154"/>
      <c r="B238" s="154" t="s">
        <v>228</v>
      </c>
      <c r="C238" s="266" t="s">
        <v>229</v>
      </c>
      <c r="D238" s="267"/>
      <c r="E238" s="267"/>
      <c r="F238" s="267"/>
      <c r="G238" s="267"/>
      <c r="H238" s="155">
        <v>0</v>
      </c>
      <c r="I238" s="155">
        <v>300</v>
      </c>
      <c r="J238" s="155">
        <v>300</v>
      </c>
      <c r="K238" s="268">
        <v>300</v>
      </c>
      <c r="L238" s="267"/>
      <c r="M238" s="267"/>
      <c r="N238" s="268">
        <v>300</v>
      </c>
      <c r="O238" s="267"/>
      <c r="P238" s="267"/>
    </row>
    <row r="239" spans="1:16" x14ac:dyDescent="0.25">
      <c r="A239" s="130"/>
      <c r="B239" s="130" t="s">
        <v>199</v>
      </c>
      <c r="C239" s="263" t="s">
        <v>10</v>
      </c>
      <c r="D239" s="264"/>
      <c r="E239" s="264"/>
      <c r="F239" s="264"/>
      <c r="G239" s="264"/>
      <c r="H239" s="131">
        <v>0</v>
      </c>
      <c r="I239" s="131">
        <v>300</v>
      </c>
      <c r="J239" s="131">
        <v>300</v>
      </c>
      <c r="K239" s="265">
        <v>300</v>
      </c>
      <c r="L239" s="264"/>
      <c r="M239" s="264"/>
      <c r="N239" s="265">
        <v>300</v>
      </c>
      <c r="O239" s="264"/>
      <c r="P239" s="264"/>
    </row>
    <row r="240" spans="1:16" ht="30" customHeight="1" x14ac:dyDescent="0.25">
      <c r="A240" s="130"/>
      <c r="B240" s="130" t="s">
        <v>200</v>
      </c>
      <c r="C240" s="263" t="s">
        <v>38</v>
      </c>
      <c r="D240" s="264"/>
      <c r="E240" s="264"/>
      <c r="F240" s="264"/>
      <c r="G240" s="264"/>
      <c r="H240" s="131">
        <v>0</v>
      </c>
      <c r="I240" s="131">
        <v>300</v>
      </c>
      <c r="J240" s="131">
        <v>300</v>
      </c>
      <c r="K240" s="265">
        <v>300</v>
      </c>
      <c r="L240" s="264"/>
      <c r="M240" s="264"/>
      <c r="N240" s="265">
        <v>300</v>
      </c>
      <c r="O240" s="264"/>
      <c r="P240" s="264"/>
    </row>
    <row r="241" spans="1:16" ht="22.5" x14ac:dyDescent="0.25">
      <c r="A241" s="139"/>
      <c r="B241" s="139" t="s">
        <v>142</v>
      </c>
      <c r="C241" s="271" t="s">
        <v>143</v>
      </c>
      <c r="D241" s="272"/>
      <c r="E241" s="272"/>
      <c r="F241" s="272"/>
      <c r="G241" s="272"/>
      <c r="H241" s="140">
        <f>H242</f>
        <v>1831.18</v>
      </c>
      <c r="I241" s="140">
        <v>0</v>
      </c>
      <c r="J241" s="140">
        <v>0</v>
      </c>
      <c r="K241" s="273">
        <v>0</v>
      </c>
      <c r="L241" s="272"/>
      <c r="M241" s="272"/>
      <c r="N241" s="273">
        <v>0</v>
      </c>
      <c r="O241" s="272"/>
      <c r="P241" s="272"/>
    </row>
    <row r="242" spans="1:16" ht="24.75" customHeight="1" x14ac:dyDescent="0.25">
      <c r="A242" s="154"/>
      <c r="B242" s="154" t="s">
        <v>267</v>
      </c>
      <c r="C242" s="266" t="s">
        <v>268</v>
      </c>
      <c r="D242" s="267"/>
      <c r="E242" s="267"/>
      <c r="F242" s="267"/>
      <c r="G242" s="267"/>
      <c r="H242" s="155">
        <v>1831.18</v>
      </c>
      <c r="I242" s="155">
        <v>0</v>
      </c>
      <c r="J242" s="155">
        <v>0</v>
      </c>
      <c r="K242" s="268">
        <v>0</v>
      </c>
      <c r="L242" s="267"/>
      <c r="M242" s="267"/>
      <c r="N242" s="268">
        <v>0</v>
      </c>
      <c r="O242" s="267"/>
      <c r="P242" s="267"/>
    </row>
    <row r="243" spans="1:16" x14ac:dyDescent="0.25">
      <c r="A243" s="130"/>
      <c r="B243" s="130" t="s">
        <v>199</v>
      </c>
      <c r="C243" s="263" t="s">
        <v>10</v>
      </c>
      <c r="D243" s="264"/>
      <c r="E243" s="264"/>
      <c r="F243" s="264"/>
      <c r="G243" s="264"/>
      <c r="H243" s="131">
        <v>1831.18</v>
      </c>
      <c r="I243" s="131">
        <v>0</v>
      </c>
      <c r="J243" s="131">
        <v>0</v>
      </c>
      <c r="K243" s="265">
        <v>0</v>
      </c>
      <c r="L243" s="264"/>
      <c r="M243" s="264"/>
      <c r="N243" s="265">
        <v>0</v>
      </c>
      <c r="O243" s="264"/>
      <c r="P243" s="264"/>
    </row>
    <row r="244" spans="1:16" ht="23.25" customHeight="1" x14ac:dyDescent="0.25">
      <c r="A244" s="130"/>
      <c r="B244" s="130" t="s">
        <v>200</v>
      </c>
      <c r="C244" s="263" t="s">
        <v>38</v>
      </c>
      <c r="D244" s="264"/>
      <c r="E244" s="264"/>
      <c r="F244" s="264"/>
      <c r="G244" s="264"/>
      <c r="H244" s="131">
        <v>1831.18</v>
      </c>
      <c r="I244" s="131">
        <v>0</v>
      </c>
      <c r="J244" s="131">
        <v>0</v>
      </c>
      <c r="K244" s="265">
        <v>0</v>
      </c>
      <c r="L244" s="264"/>
      <c r="M244" s="264"/>
      <c r="N244" s="265">
        <v>0</v>
      </c>
      <c r="O244" s="264"/>
      <c r="P244" s="264"/>
    </row>
    <row r="245" spans="1:16" ht="17.25" customHeight="1" x14ac:dyDescent="0.25">
      <c r="A245" s="128"/>
      <c r="B245" s="128" t="s">
        <v>144</v>
      </c>
      <c r="C245" s="269" t="s">
        <v>145</v>
      </c>
      <c r="D245" s="230"/>
      <c r="E245" s="230"/>
      <c r="F245" s="230"/>
      <c r="G245" s="230"/>
      <c r="H245" s="129">
        <v>18180.47</v>
      </c>
      <c r="I245" s="129">
        <v>0</v>
      </c>
      <c r="J245" s="129">
        <v>0</v>
      </c>
      <c r="K245" s="270">
        <v>0</v>
      </c>
      <c r="L245" s="230"/>
      <c r="M245" s="230"/>
      <c r="N245" s="270">
        <v>0</v>
      </c>
      <c r="O245" s="230"/>
      <c r="P245" s="230"/>
    </row>
    <row r="246" spans="1:16" ht="22.5" x14ac:dyDescent="0.25">
      <c r="A246" s="139"/>
      <c r="B246" s="139" t="s">
        <v>146</v>
      </c>
      <c r="C246" s="271" t="s">
        <v>147</v>
      </c>
      <c r="D246" s="272"/>
      <c r="E246" s="272"/>
      <c r="F246" s="272"/>
      <c r="G246" s="272"/>
      <c r="H246" s="140">
        <f>H247+H251</f>
        <v>18180.47</v>
      </c>
      <c r="I246" s="140">
        <v>0</v>
      </c>
      <c r="J246" s="140">
        <v>0</v>
      </c>
      <c r="K246" s="273">
        <v>0</v>
      </c>
      <c r="L246" s="272"/>
      <c r="M246" s="272"/>
      <c r="N246" s="273">
        <v>0</v>
      </c>
      <c r="O246" s="272"/>
      <c r="P246" s="272"/>
    </row>
    <row r="247" spans="1:16" ht="25.5" customHeight="1" x14ac:dyDescent="0.25">
      <c r="A247" s="154"/>
      <c r="B247" s="154" t="s">
        <v>234</v>
      </c>
      <c r="C247" s="266" t="s">
        <v>43</v>
      </c>
      <c r="D247" s="267"/>
      <c r="E247" s="267"/>
      <c r="F247" s="267"/>
      <c r="G247" s="267"/>
      <c r="H247" s="155">
        <f>H248</f>
        <v>5416.48</v>
      </c>
      <c r="I247" s="155">
        <v>0</v>
      </c>
      <c r="J247" s="155">
        <v>0</v>
      </c>
      <c r="K247" s="268">
        <v>0</v>
      </c>
      <c r="L247" s="267"/>
      <c r="M247" s="267"/>
      <c r="N247" s="268">
        <v>0</v>
      </c>
      <c r="O247" s="267"/>
      <c r="P247" s="267"/>
    </row>
    <row r="248" spans="1:16" x14ac:dyDescent="0.25">
      <c r="A248" s="130"/>
      <c r="B248" s="130" t="s">
        <v>192</v>
      </c>
      <c r="C248" s="263" t="s">
        <v>31</v>
      </c>
      <c r="D248" s="264"/>
      <c r="E248" s="264"/>
      <c r="F248" s="264"/>
      <c r="G248" s="264"/>
      <c r="H248" s="131">
        <f>H249+H250</f>
        <v>5416.48</v>
      </c>
      <c r="I248" s="131">
        <v>0</v>
      </c>
      <c r="J248" s="131">
        <v>0</v>
      </c>
      <c r="K248" s="265">
        <v>0</v>
      </c>
      <c r="L248" s="264"/>
      <c r="M248" s="264"/>
      <c r="N248" s="265">
        <v>0</v>
      </c>
      <c r="O248" s="264"/>
      <c r="P248" s="264"/>
    </row>
    <row r="249" spans="1:16" x14ac:dyDescent="0.25">
      <c r="A249" s="130"/>
      <c r="B249" s="130" t="s">
        <v>193</v>
      </c>
      <c r="C249" s="263" t="s">
        <v>32</v>
      </c>
      <c r="D249" s="264"/>
      <c r="E249" s="264"/>
      <c r="F249" s="264"/>
      <c r="G249" s="264"/>
      <c r="H249" s="131">
        <v>4930.7</v>
      </c>
      <c r="I249" s="131">
        <v>0</v>
      </c>
      <c r="J249" s="131">
        <v>0</v>
      </c>
      <c r="K249" s="265">
        <v>0</v>
      </c>
      <c r="L249" s="264"/>
      <c r="M249" s="264"/>
      <c r="N249" s="265">
        <v>0</v>
      </c>
      <c r="O249" s="264"/>
      <c r="P249" s="264"/>
    </row>
    <row r="250" spans="1:16" x14ac:dyDescent="0.25">
      <c r="A250" s="130"/>
      <c r="B250" s="130" t="s">
        <v>194</v>
      </c>
      <c r="C250" s="263" t="s">
        <v>33</v>
      </c>
      <c r="D250" s="264"/>
      <c r="E250" s="264"/>
      <c r="F250" s="264"/>
      <c r="G250" s="264"/>
      <c r="H250" s="131">
        <v>485.78</v>
      </c>
      <c r="I250" s="131">
        <v>0</v>
      </c>
      <c r="J250" s="131">
        <v>0</v>
      </c>
      <c r="K250" s="265">
        <v>0</v>
      </c>
      <c r="L250" s="264"/>
      <c r="M250" s="264"/>
      <c r="N250" s="265">
        <v>0</v>
      </c>
      <c r="O250" s="264"/>
      <c r="P250" s="264"/>
    </row>
    <row r="251" spans="1:16" ht="26.25" customHeight="1" x14ac:dyDescent="0.25">
      <c r="A251" s="154"/>
      <c r="B251" s="154" t="s">
        <v>269</v>
      </c>
      <c r="C251" s="266" t="s">
        <v>270</v>
      </c>
      <c r="D251" s="267"/>
      <c r="E251" s="267"/>
      <c r="F251" s="267"/>
      <c r="G251" s="267"/>
      <c r="H251" s="155">
        <f>H252</f>
        <v>12763.99</v>
      </c>
      <c r="I251" s="155">
        <v>0</v>
      </c>
      <c r="J251" s="155">
        <v>0</v>
      </c>
      <c r="K251" s="268">
        <v>0</v>
      </c>
      <c r="L251" s="267"/>
      <c r="M251" s="267"/>
      <c r="N251" s="268">
        <v>0</v>
      </c>
      <c r="O251" s="267"/>
      <c r="P251" s="267"/>
    </row>
    <row r="252" spans="1:16" x14ac:dyDescent="0.25">
      <c r="A252" s="130"/>
      <c r="B252" s="130" t="s">
        <v>192</v>
      </c>
      <c r="C252" s="263" t="s">
        <v>31</v>
      </c>
      <c r="D252" s="264"/>
      <c r="E252" s="264"/>
      <c r="F252" s="264"/>
      <c r="G252" s="264"/>
      <c r="H252" s="131">
        <v>12763.99</v>
      </c>
      <c r="I252" s="131">
        <v>0</v>
      </c>
      <c r="J252" s="131">
        <v>0</v>
      </c>
      <c r="K252" s="265">
        <v>0</v>
      </c>
      <c r="L252" s="264"/>
      <c r="M252" s="264"/>
      <c r="N252" s="265">
        <v>0</v>
      </c>
      <c r="O252" s="264"/>
      <c r="P252" s="264"/>
    </row>
    <row r="253" spans="1:16" x14ac:dyDescent="0.25">
      <c r="A253" s="130"/>
      <c r="B253" s="130" t="s">
        <v>193</v>
      </c>
      <c r="C253" s="263" t="s">
        <v>32</v>
      </c>
      <c r="D253" s="264"/>
      <c r="E253" s="264"/>
      <c r="F253" s="264"/>
      <c r="G253" s="264"/>
      <c r="H253" s="131">
        <v>9968.85</v>
      </c>
      <c r="I253" s="131">
        <v>0</v>
      </c>
      <c r="J253" s="131">
        <v>0</v>
      </c>
      <c r="K253" s="265">
        <v>0</v>
      </c>
      <c r="L253" s="264"/>
      <c r="M253" s="264"/>
      <c r="N253" s="265">
        <v>0</v>
      </c>
      <c r="O253" s="264"/>
      <c r="P253" s="264"/>
    </row>
    <row r="254" spans="1:16" x14ac:dyDescent="0.25">
      <c r="A254" s="130"/>
      <c r="B254" s="130" t="s">
        <v>194</v>
      </c>
      <c r="C254" s="263" t="s">
        <v>33</v>
      </c>
      <c r="D254" s="264"/>
      <c r="E254" s="264"/>
      <c r="F254" s="264"/>
      <c r="G254" s="264"/>
      <c r="H254" s="131">
        <v>2795.14</v>
      </c>
      <c r="I254" s="131">
        <v>0</v>
      </c>
      <c r="J254" s="131">
        <v>0</v>
      </c>
      <c r="K254" s="265">
        <v>0</v>
      </c>
      <c r="L254" s="264"/>
      <c r="M254" s="264"/>
      <c r="N254" s="265">
        <v>0</v>
      </c>
      <c r="O254" s="264"/>
      <c r="P254" s="264"/>
    </row>
    <row r="255" spans="1:16" x14ac:dyDescent="0.25">
      <c r="A255" s="128"/>
      <c r="B255" s="128" t="s">
        <v>148</v>
      </c>
      <c r="C255" s="269" t="s">
        <v>149</v>
      </c>
      <c r="D255" s="230"/>
      <c r="E255" s="230"/>
      <c r="F255" s="230"/>
      <c r="G255" s="230"/>
      <c r="H255" s="129">
        <f>H256+H261</f>
        <v>6559.37</v>
      </c>
      <c r="I255" s="129">
        <v>16268.03</v>
      </c>
      <c r="J255" s="129">
        <v>0</v>
      </c>
      <c r="K255" s="270">
        <v>0</v>
      </c>
      <c r="L255" s="230"/>
      <c r="M255" s="230"/>
      <c r="N255" s="270">
        <v>0</v>
      </c>
      <c r="O255" s="230"/>
      <c r="P255" s="230"/>
    </row>
    <row r="256" spans="1:16" ht="22.5" x14ac:dyDescent="0.25">
      <c r="A256" s="139"/>
      <c r="B256" s="139" t="s">
        <v>150</v>
      </c>
      <c r="C256" s="271" t="s">
        <v>151</v>
      </c>
      <c r="D256" s="272"/>
      <c r="E256" s="272"/>
      <c r="F256" s="272"/>
      <c r="G256" s="272"/>
      <c r="H256" s="140">
        <f>H257</f>
        <v>1495.87</v>
      </c>
      <c r="I256" s="140">
        <v>16268.03</v>
      </c>
      <c r="J256" s="140">
        <v>0</v>
      </c>
      <c r="K256" s="273">
        <v>0</v>
      </c>
      <c r="L256" s="272"/>
      <c r="M256" s="272"/>
      <c r="N256" s="273">
        <v>0</v>
      </c>
      <c r="O256" s="272"/>
      <c r="P256" s="272"/>
    </row>
    <row r="257" spans="1:16" ht="27.75" customHeight="1" x14ac:dyDescent="0.25">
      <c r="A257" s="154"/>
      <c r="B257" s="154" t="s">
        <v>234</v>
      </c>
      <c r="C257" s="266" t="s">
        <v>43</v>
      </c>
      <c r="D257" s="267"/>
      <c r="E257" s="267"/>
      <c r="F257" s="267"/>
      <c r="G257" s="267"/>
      <c r="H257" s="155">
        <f>H258</f>
        <v>1495.87</v>
      </c>
      <c r="I257" s="155">
        <v>8543.5400000000009</v>
      </c>
      <c r="J257" s="155">
        <v>0</v>
      </c>
      <c r="K257" s="268">
        <v>0</v>
      </c>
      <c r="L257" s="267"/>
      <c r="M257" s="267"/>
      <c r="N257" s="268">
        <v>0</v>
      </c>
      <c r="O257" s="267"/>
      <c r="P257" s="267"/>
    </row>
    <row r="258" spans="1:16" x14ac:dyDescent="0.25">
      <c r="A258" s="130"/>
      <c r="B258" s="130" t="s">
        <v>192</v>
      </c>
      <c r="C258" s="263" t="s">
        <v>31</v>
      </c>
      <c r="D258" s="264"/>
      <c r="E258" s="264"/>
      <c r="F258" s="264"/>
      <c r="G258" s="264"/>
      <c r="H258" s="131">
        <v>1495.87</v>
      </c>
      <c r="I258" s="131">
        <v>8543.5400000000009</v>
      </c>
      <c r="J258" s="131">
        <v>0</v>
      </c>
      <c r="K258" s="265">
        <v>0</v>
      </c>
      <c r="L258" s="264"/>
      <c r="M258" s="264"/>
      <c r="N258" s="265">
        <v>0</v>
      </c>
      <c r="O258" s="264"/>
      <c r="P258" s="264"/>
    </row>
    <row r="259" spans="1:16" x14ac:dyDescent="0.25">
      <c r="A259" s="130"/>
      <c r="B259" s="130" t="s">
        <v>193</v>
      </c>
      <c r="C259" s="263" t="s">
        <v>32</v>
      </c>
      <c r="D259" s="264"/>
      <c r="E259" s="264"/>
      <c r="F259" s="264"/>
      <c r="G259" s="264"/>
      <c r="H259" s="131">
        <v>1495.87</v>
      </c>
      <c r="I259" s="131">
        <v>8381.94</v>
      </c>
      <c r="J259" s="131">
        <v>0</v>
      </c>
      <c r="K259" s="265">
        <v>0</v>
      </c>
      <c r="L259" s="264"/>
      <c r="M259" s="264"/>
      <c r="N259" s="265">
        <v>0</v>
      </c>
      <c r="O259" s="264"/>
      <c r="P259" s="264"/>
    </row>
    <row r="260" spans="1:16" x14ac:dyDescent="0.25">
      <c r="A260" s="130"/>
      <c r="B260" s="130" t="s">
        <v>194</v>
      </c>
      <c r="C260" s="263" t="s">
        <v>33</v>
      </c>
      <c r="D260" s="264"/>
      <c r="E260" s="264"/>
      <c r="F260" s="264"/>
      <c r="G260" s="264"/>
      <c r="H260" s="131">
        <v>0</v>
      </c>
      <c r="I260" s="131">
        <v>161.6</v>
      </c>
      <c r="J260" s="131">
        <v>0</v>
      </c>
      <c r="K260" s="265">
        <v>0</v>
      </c>
      <c r="L260" s="264"/>
      <c r="M260" s="264"/>
      <c r="N260" s="265">
        <v>0</v>
      </c>
      <c r="O260" s="264"/>
      <c r="P260" s="264"/>
    </row>
    <row r="261" spans="1:16" ht="27" customHeight="1" x14ac:dyDescent="0.25">
      <c r="A261" s="154"/>
      <c r="B261" s="154" t="s">
        <v>269</v>
      </c>
      <c r="C261" s="266" t="s">
        <v>270</v>
      </c>
      <c r="D261" s="267"/>
      <c r="E261" s="267"/>
      <c r="F261" s="267"/>
      <c r="G261" s="267"/>
      <c r="H261" s="155">
        <f>H263+H264</f>
        <v>5063.5</v>
      </c>
      <c r="I261" s="155">
        <v>7724.49</v>
      </c>
      <c r="J261" s="155">
        <v>0</v>
      </c>
      <c r="K261" s="268">
        <v>0</v>
      </c>
      <c r="L261" s="267"/>
      <c r="M261" s="267"/>
      <c r="N261" s="268">
        <v>0</v>
      </c>
      <c r="O261" s="267"/>
      <c r="P261" s="267"/>
    </row>
    <row r="262" spans="1:16" x14ac:dyDescent="0.25">
      <c r="A262" s="130"/>
      <c r="B262" s="130" t="s">
        <v>192</v>
      </c>
      <c r="C262" s="263" t="s">
        <v>31</v>
      </c>
      <c r="D262" s="264"/>
      <c r="E262" s="264"/>
      <c r="F262" s="264"/>
      <c r="G262" s="264"/>
      <c r="H262" s="131">
        <v>0</v>
      </c>
      <c r="I262" s="131">
        <v>7724.49</v>
      </c>
      <c r="J262" s="131">
        <v>0</v>
      </c>
      <c r="K262" s="265">
        <v>0</v>
      </c>
      <c r="L262" s="264"/>
      <c r="M262" s="264"/>
      <c r="N262" s="265">
        <v>0</v>
      </c>
      <c r="O262" s="264"/>
      <c r="P262" s="264"/>
    </row>
    <row r="263" spans="1:16" x14ac:dyDescent="0.25">
      <c r="A263" s="130"/>
      <c r="B263" s="130" t="s">
        <v>193</v>
      </c>
      <c r="C263" s="263" t="s">
        <v>32</v>
      </c>
      <c r="D263" s="264"/>
      <c r="E263" s="264"/>
      <c r="F263" s="264"/>
      <c r="G263" s="264"/>
      <c r="H263" s="131">
        <v>4828.5</v>
      </c>
      <c r="I263" s="131">
        <v>7130.77</v>
      </c>
      <c r="J263" s="131">
        <v>0</v>
      </c>
      <c r="K263" s="265">
        <v>0</v>
      </c>
      <c r="L263" s="264"/>
      <c r="M263" s="264"/>
      <c r="N263" s="265">
        <v>0</v>
      </c>
      <c r="O263" s="264"/>
      <c r="P263" s="264"/>
    </row>
    <row r="264" spans="1:16" x14ac:dyDescent="0.25">
      <c r="A264" s="130"/>
      <c r="B264" s="130" t="s">
        <v>194</v>
      </c>
      <c r="C264" s="263" t="s">
        <v>33</v>
      </c>
      <c r="D264" s="264"/>
      <c r="E264" s="264"/>
      <c r="F264" s="264"/>
      <c r="G264" s="264"/>
      <c r="H264" s="131">
        <v>235</v>
      </c>
      <c r="I264" s="131">
        <v>593.72</v>
      </c>
      <c r="J264" s="131">
        <v>0</v>
      </c>
      <c r="K264" s="265">
        <v>0</v>
      </c>
      <c r="L264" s="264"/>
      <c r="M264" s="264"/>
      <c r="N264" s="265">
        <v>0</v>
      </c>
      <c r="O264" s="264"/>
      <c r="P264" s="264"/>
    </row>
    <row r="265" spans="1:16" ht="17.25" customHeight="1" x14ac:dyDescent="0.25">
      <c r="A265" s="128"/>
      <c r="B265" s="128" t="s">
        <v>165</v>
      </c>
      <c r="C265" s="269" t="s">
        <v>166</v>
      </c>
      <c r="D265" s="230"/>
      <c r="E265" s="230"/>
      <c r="F265" s="230"/>
      <c r="G265" s="230"/>
      <c r="H265" s="129">
        <v>0</v>
      </c>
      <c r="I265" s="129">
        <v>14354</v>
      </c>
      <c r="J265" s="129">
        <v>46500</v>
      </c>
      <c r="K265" s="270">
        <v>46500</v>
      </c>
      <c r="L265" s="230"/>
      <c r="M265" s="230"/>
      <c r="N265" s="270">
        <v>46500</v>
      </c>
      <c r="O265" s="230"/>
      <c r="P265" s="230"/>
    </row>
    <row r="266" spans="1:16" ht="22.5" x14ac:dyDescent="0.25">
      <c r="A266" s="139"/>
      <c r="B266" s="139" t="s">
        <v>167</v>
      </c>
      <c r="C266" s="271" t="s">
        <v>168</v>
      </c>
      <c r="D266" s="272"/>
      <c r="E266" s="272"/>
      <c r="F266" s="272"/>
      <c r="G266" s="272"/>
      <c r="H266" s="140">
        <f>H267</f>
        <v>0</v>
      </c>
      <c r="I266" s="140">
        <v>14354</v>
      </c>
      <c r="J266" s="140">
        <v>46500</v>
      </c>
      <c r="K266" s="273">
        <v>46500</v>
      </c>
      <c r="L266" s="272"/>
      <c r="M266" s="272"/>
      <c r="N266" s="273">
        <v>46500</v>
      </c>
      <c r="O266" s="272"/>
      <c r="P266" s="272"/>
    </row>
    <row r="267" spans="1:16" ht="27" customHeight="1" x14ac:dyDescent="0.25">
      <c r="A267" s="154"/>
      <c r="B267" s="154" t="s">
        <v>234</v>
      </c>
      <c r="C267" s="266" t="s">
        <v>43</v>
      </c>
      <c r="D267" s="267"/>
      <c r="E267" s="267"/>
      <c r="F267" s="267"/>
      <c r="G267" s="267"/>
      <c r="H267" s="155">
        <v>0</v>
      </c>
      <c r="I267" s="155">
        <v>5741.6</v>
      </c>
      <c r="J267" s="155">
        <v>18600</v>
      </c>
      <c r="K267" s="268">
        <v>18600</v>
      </c>
      <c r="L267" s="267"/>
      <c r="M267" s="267"/>
      <c r="N267" s="268">
        <v>18600</v>
      </c>
      <c r="O267" s="267"/>
      <c r="P267" s="267"/>
    </row>
    <row r="268" spans="1:16" x14ac:dyDescent="0.25">
      <c r="A268" s="130"/>
      <c r="B268" s="130" t="s">
        <v>192</v>
      </c>
      <c r="C268" s="263" t="s">
        <v>31</v>
      </c>
      <c r="D268" s="264"/>
      <c r="E268" s="264"/>
      <c r="F268" s="264"/>
      <c r="G268" s="264"/>
      <c r="H268" s="131">
        <v>0</v>
      </c>
      <c r="I268" s="131">
        <v>5741.6</v>
      </c>
      <c r="J268" s="131">
        <v>18600</v>
      </c>
      <c r="K268" s="265">
        <v>18600</v>
      </c>
      <c r="L268" s="264"/>
      <c r="M268" s="264"/>
      <c r="N268" s="265">
        <v>18600</v>
      </c>
      <c r="O268" s="264"/>
      <c r="P268" s="264"/>
    </row>
    <row r="269" spans="1:16" x14ac:dyDescent="0.25">
      <c r="A269" s="130"/>
      <c r="B269" s="130" t="s">
        <v>193</v>
      </c>
      <c r="C269" s="263" t="s">
        <v>32</v>
      </c>
      <c r="D269" s="264"/>
      <c r="E269" s="264"/>
      <c r="F269" s="264"/>
      <c r="G269" s="264"/>
      <c r="H269" s="131">
        <v>0</v>
      </c>
      <c r="I269" s="131">
        <v>4339.1000000000004</v>
      </c>
      <c r="J269" s="131">
        <v>14537</v>
      </c>
      <c r="K269" s="265">
        <v>14537</v>
      </c>
      <c r="L269" s="264"/>
      <c r="M269" s="264"/>
      <c r="N269" s="265">
        <v>14537</v>
      </c>
      <c r="O269" s="264"/>
      <c r="P269" s="264"/>
    </row>
    <row r="270" spans="1:16" x14ac:dyDescent="0.25">
      <c r="A270" s="130"/>
      <c r="B270" s="130" t="s">
        <v>194</v>
      </c>
      <c r="C270" s="263" t="s">
        <v>33</v>
      </c>
      <c r="D270" s="264"/>
      <c r="E270" s="264"/>
      <c r="F270" s="264"/>
      <c r="G270" s="264"/>
      <c r="H270" s="131">
        <v>0</v>
      </c>
      <c r="I270" s="131">
        <v>1402.5</v>
      </c>
      <c r="J270" s="131">
        <v>4063</v>
      </c>
      <c r="K270" s="265">
        <v>4063</v>
      </c>
      <c r="L270" s="264"/>
      <c r="M270" s="264"/>
      <c r="N270" s="265">
        <v>4063</v>
      </c>
      <c r="O270" s="264"/>
      <c r="P270" s="264"/>
    </row>
    <row r="271" spans="1:16" ht="26.25" customHeight="1" x14ac:dyDescent="0.25">
      <c r="A271" s="154"/>
      <c r="B271" s="154" t="s">
        <v>269</v>
      </c>
      <c r="C271" s="266" t="s">
        <v>270</v>
      </c>
      <c r="D271" s="267"/>
      <c r="E271" s="267"/>
      <c r="F271" s="267"/>
      <c r="G271" s="267"/>
      <c r="H271" s="155">
        <v>0</v>
      </c>
      <c r="I271" s="155">
        <v>8612.4</v>
      </c>
      <c r="J271" s="155">
        <v>27900</v>
      </c>
      <c r="K271" s="268">
        <v>27900</v>
      </c>
      <c r="L271" s="267"/>
      <c r="M271" s="267"/>
      <c r="N271" s="268">
        <v>27900</v>
      </c>
      <c r="O271" s="267"/>
      <c r="P271" s="267"/>
    </row>
    <row r="272" spans="1:16" x14ac:dyDescent="0.25">
      <c r="A272" s="130"/>
      <c r="B272" s="130" t="s">
        <v>192</v>
      </c>
      <c r="C272" s="263" t="s">
        <v>31</v>
      </c>
      <c r="D272" s="264"/>
      <c r="E272" s="264"/>
      <c r="F272" s="264"/>
      <c r="G272" s="264"/>
      <c r="H272" s="131">
        <v>0</v>
      </c>
      <c r="I272" s="131">
        <v>8612.4</v>
      </c>
      <c r="J272" s="131">
        <v>27900</v>
      </c>
      <c r="K272" s="265">
        <v>27900</v>
      </c>
      <c r="L272" s="264"/>
      <c r="M272" s="264"/>
      <c r="N272" s="265">
        <v>27900</v>
      </c>
      <c r="O272" s="264"/>
      <c r="P272" s="264"/>
    </row>
    <row r="273" spans="1:21" x14ac:dyDescent="0.25">
      <c r="A273" s="130"/>
      <c r="B273" s="130" t="s">
        <v>193</v>
      </c>
      <c r="C273" s="263" t="s">
        <v>32</v>
      </c>
      <c r="D273" s="264"/>
      <c r="E273" s="264"/>
      <c r="F273" s="264"/>
      <c r="G273" s="264"/>
      <c r="H273" s="131">
        <v>0</v>
      </c>
      <c r="I273" s="131">
        <v>8612.4</v>
      </c>
      <c r="J273" s="131">
        <v>27900</v>
      </c>
      <c r="K273" s="265">
        <v>27900</v>
      </c>
      <c r="L273" s="264"/>
      <c r="M273" s="264"/>
      <c r="N273" s="265">
        <v>27900</v>
      </c>
      <c r="O273" s="264"/>
      <c r="P273" s="264"/>
    </row>
    <row r="274" spans="1:21" x14ac:dyDescent="0.25">
      <c r="A274" s="160"/>
      <c r="B274" s="160"/>
      <c r="C274" s="160"/>
      <c r="D274" s="160"/>
      <c r="E274" s="160"/>
      <c r="F274" s="160"/>
      <c r="G274" s="160"/>
      <c r="H274" s="160"/>
      <c r="I274" s="160"/>
      <c r="J274" s="160"/>
      <c r="K274" s="160"/>
      <c r="L274" s="160"/>
      <c r="M274" s="160"/>
      <c r="N274" s="160"/>
      <c r="O274" s="160"/>
    </row>
    <row r="277" spans="1:21" ht="15" customHeight="1" x14ac:dyDescent="0.25">
      <c r="B277" s="149"/>
      <c r="C277" s="149"/>
      <c r="D277" s="149"/>
      <c r="E277" s="149"/>
      <c r="F277" s="149"/>
      <c r="G277" s="149"/>
      <c r="H277" s="149"/>
      <c r="I277" s="149"/>
      <c r="J277" s="45" t="s">
        <v>205</v>
      </c>
      <c r="K277" s="45"/>
      <c r="L277" s="45"/>
      <c r="M277" s="45"/>
      <c r="N277" s="45"/>
      <c r="O277" s="45"/>
      <c r="P277" s="45"/>
      <c r="Q277" s="45"/>
      <c r="R277" s="45"/>
      <c r="S277" s="45"/>
      <c r="T277" s="48"/>
      <c r="U277" s="48"/>
    </row>
    <row r="278" spans="1:21" x14ac:dyDescent="0.25">
      <c r="B278" s="198" t="s">
        <v>181</v>
      </c>
      <c r="C278" s="198"/>
      <c r="D278" s="198"/>
      <c r="E278" s="198"/>
      <c r="F278" s="149"/>
      <c r="G278" s="149"/>
      <c r="H278" s="149"/>
      <c r="I278" s="149"/>
      <c r="J278" s="48" t="s">
        <v>156</v>
      </c>
      <c r="K278" s="48"/>
      <c r="L278" s="48"/>
      <c r="M278" s="48"/>
      <c r="N278" s="48"/>
      <c r="O278" s="48"/>
      <c r="P278" s="48"/>
      <c r="Q278" s="48"/>
      <c r="R278" s="48"/>
      <c r="S278" s="45"/>
      <c r="T278" s="48"/>
      <c r="U278" s="48"/>
    </row>
    <row r="279" spans="1:21" x14ac:dyDescent="0.25">
      <c r="B279" s="198" t="s">
        <v>182</v>
      </c>
      <c r="C279" s="198"/>
      <c r="D279" s="198"/>
      <c r="E279" s="198"/>
      <c r="F279" s="149"/>
      <c r="G279" s="149"/>
      <c r="H279" s="149"/>
      <c r="I279" s="149"/>
      <c r="J279" s="48"/>
      <c r="K279" s="48"/>
      <c r="L279" s="48"/>
      <c r="M279" s="48"/>
      <c r="N279" s="48"/>
      <c r="O279" s="48"/>
      <c r="P279" s="48"/>
      <c r="Q279" s="48"/>
      <c r="R279" s="48"/>
      <c r="S279" s="45"/>
      <c r="T279" s="149"/>
      <c r="U279" s="149"/>
    </row>
    <row r="280" spans="1:21" x14ac:dyDescent="0.25">
      <c r="B280" s="198" t="s">
        <v>183</v>
      </c>
      <c r="C280" s="198"/>
      <c r="D280" s="198"/>
      <c r="E280" s="198"/>
      <c r="F280" s="149"/>
      <c r="G280" s="149"/>
      <c r="H280" s="149"/>
      <c r="I280" s="149"/>
      <c r="J280" s="48"/>
      <c r="K280" s="48"/>
      <c r="L280" s="48"/>
      <c r="M280" s="48"/>
      <c r="N280" s="48"/>
      <c r="O280" s="48"/>
      <c r="P280" s="48"/>
      <c r="Q280" s="48"/>
      <c r="R280" s="48"/>
      <c r="S280" s="45"/>
      <c r="T280" s="149"/>
      <c r="U280" s="149"/>
    </row>
    <row r="281" spans="1:21" x14ac:dyDescent="0.25">
      <c r="J281" s="48"/>
      <c r="K281" s="48"/>
      <c r="L281" s="48"/>
      <c r="M281" s="48"/>
      <c r="N281" s="48"/>
      <c r="O281" s="48"/>
      <c r="P281" s="48"/>
      <c r="Q281" s="48"/>
      <c r="R281" s="48"/>
    </row>
    <row r="282" spans="1:21" x14ac:dyDescent="0.25">
      <c r="J282" s="48"/>
      <c r="K282" s="48"/>
      <c r="L282" s="48"/>
      <c r="M282" s="48"/>
      <c r="N282" s="48"/>
      <c r="O282" s="48"/>
      <c r="P282" s="48"/>
      <c r="Q282" s="48"/>
      <c r="R282" s="48"/>
    </row>
  </sheetData>
  <mergeCells count="793">
    <mergeCell ref="C229:G229"/>
    <mergeCell ref="A1:H1"/>
    <mergeCell ref="A2:H2"/>
    <mergeCell ref="A3:H3"/>
    <mergeCell ref="A4:D4"/>
    <mergeCell ref="A6:W6"/>
    <mergeCell ref="A8:W8"/>
    <mergeCell ref="K232:M232"/>
    <mergeCell ref="N232:P232"/>
    <mergeCell ref="K231:M231"/>
    <mergeCell ref="N231:P231"/>
    <mergeCell ref="K230:M230"/>
    <mergeCell ref="N230:P230"/>
    <mergeCell ref="K229:M229"/>
    <mergeCell ref="N229:P229"/>
    <mergeCell ref="K228:M228"/>
    <mergeCell ref="N228:P228"/>
    <mergeCell ref="K227:M227"/>
    <mergeCell ref="N227:P227"/>
    <mergeCell ref="K226:M226"/>
    <mergeCell ref="N226:P226"/>
    <mergeCell ref="K225:M225"/>
    <mergeCell ref="N225:P225"/>
    <mergeCell ref="C225:G225"/>
    <mergeCell ref="C226:G226"/>
    <mergeCell ref="C227:G227"/>
    <mergeCell ref="C228:G228"/>
    <mergeCell ref="K224:M224"/>
    <mergeCell ref="N224:P224"/>
    <mergeCell ref="K223:M223"/>
    <mergeCell ref="N223:P223"/>
    <mergeCell ref="K222:M222"/>
    <mergeCell ref="N222:P222"/>
    <mergeCell ref="K221:M221"/>
    <mergeCell ref="N221:P221"/>
    <mergeCell ref="C221:G221"/>
    <mergeCell ref="C222:G222"/>
    <mergeCell ref="C223:G223"/>
    <mergeCell ref="C224:G224"/>
    <mergeCell ref="K220:M220"/>
    <mergeCell ref="N220:P220"/>
    <mergeCell ref="K219:M219"/>
    <mergeCell ref="N219:P219"/>
    <mergeCell ref="K218:M218"/>
    <mergeCell ref="N218:P218"/>
    <mergeCell ref="K217:M217"/>
    <mergeCell ref="N217:P217"/>
    <mergeCell ref="C217:G217"/>
    <mergeCell ref="C218:G218"/>
    <mergeCell ref="C219:G219"/>
    <mergeCell ref="C220:G220"/>
    <mergeCell ref="K216:M216"/>
    <mergeCell ref="N216:P216"/>
    <mergeCell ref="C216:G216"/>
    <mergeCell ref="K215:M215"/>
    <mergeCell ref="N215:P215"/>
    <mergeCell ref="K214:M214"/>
    <mergeCell ref="N214:P214"/>
    <mergeCell ref="K213:M213"/>
    <mergeCell ref="N213:P213"/>
    <mergeCell ref="C213:G213"/>
    <mergeCell ref="C214:G214"/>
    <mergeCell ref="C215:G215"/>
    <mergeCell ref="K212:M212"/>
    <mergeCell ref="N212:P212"/>
    <mergeCell ref="K211:M211"/>
    <mergeCell ref="N211:P211"/>
    <mergeCell ref="K210:M210"/>
    <mergeCell ref="N210:P210"/>
    <mergeCell ref="K209:M209"/>
    <mergeCell ref="N209:P209"/>
    <mergeCell ref="C209:G209"/>
    <mergeCell ref="C210:G210"/>
    <mergeCell ref="C211:G211"/>
    <mergeCell ref="C212:G212"/>
    <mergeCell ref="K208:M208"/>
    <mergeCell ref="N208:P208"/>
    <mergeCell ref="K207:M207"/>
    <mergeCell ref="N207:P207"/>
    <mergeCell ref="K206:M206"/>
    <mergeCell ref="N206:P206"/>
    <mergeCell ref="K205:M205"/>
    <mergeCell ref="N205:P205"/>
    <mergeCell ref="C205:G205"/>
    <mergeCell ref="C206:G206"/>
    <mergeCell ref="C207:G207"/>
    <mergeCell ref="C208:G208"/>
    <mergeCell ref="K204:M204"/>
    <mergeCell ref="N204:P204"/>
    <mergeCell ref="K203:M203"/>
    <mergeCell ref="N203:P203"/>
    <mergeCell ref="K202:M202"/>
    <mergeCell ref="N202:P202"/>
    <mergeCell ref="K201:M201"/>
    <mergeCell ref="N201:P201"/>
    <mergeCell ref="C201:G201"/>
    <mergeCell ref="C202:G202"/>
    <mergeCell ref="C203:G203"/>
    <mergeCell ref="C204:G204"/>
    <mergeCell ref="K200:M200"/>
    <mergeCell ref="N200:P200"/>
    <mergeCell ref="K199:M199"/>
    <mergeCell ref="N199:P199"/>
    <mergeCell ref="K198:M198"/>
    <mergeCell ref="N198:P198"/>
    <mergeCell ref="K197:M197"/>
    <mergeCell ref="N197:P197"/>
    <mergeCell ref="C197:G197"/>
    <mergeCell ref="C198:G198"/>
    <mergeCell ref="C199:G199"/>
    <mergeCell ref="C200:G200"/>
    <mergeCell ref="K196:M196"/>
    <mergeCell ref="N196:P196"/>
    <mergeCell ref="K194:M194"/>
    <mergeCell ref="N194:P194"/>
    <mergeCell ref="K193:M193"/>
    <mergeCell ref="N193:P193"/>
    <mergeCell ref="C193:G193"/>
    <mergeCell ref="C194:G194"/>
    <mergeCell ref="C196:G196"/>
    <mergeCell ref="K192:M192"/>
    <mergeCell ref="N192:P192"/>
    <mergeCell ref="K191:M191"/>
    <mergeCell ref="N191:P191"/>
    <mergeCell ref="K190:M190"/>
    <mergeCell ref="N190:P190"/>
    <mergeCell ref="K189:M189"/>
    <mergeCell ref="N189:P189"/>
    <mergeCell ref="C189:G189"/>
    <mergeCell ref="C190:G190"/>
    <mergeCell ref="C191:G191"/>
    <mergeCell ref="C192:G192"/>
    <mergeCell ref="K188:M188"/>
    <mergeCell ref="N188:P188"/>
    <mergeCell ref="K187:M187"/>
    <mergeCell ref="N187:P187"/>
    <mergeCell ref="K186:M186"/>
    <mergeCell ref="N186:P186"/>
    <mergeCell ref="K185:M185"/>
    <mergeCell ref="N185:P185"/>
    <mergeCell ref="C185:G185"/>
    <mergeCell ref="C186:G186"/>
    <mergeCell ref="C187:G187"/>
    <mergeCell ref="C188:G188"/>
    <mergeCell ref="K184:M184"/>
    <mergeCell ref="N184:P184"/>
    <mergeCell ref="K183:M183"/>
    <mergeCell ref="N183:P183"/>
    <mergeCell ref="K182:M182"/>
    <mergeCell ref="N182:P182"/>
    <mergeCell ref="K181:M181"/>
    <mergeCell ref="N181:P181"/>
    <mergeCell ref="C181:G181"/>
    <mergeCell ref="C182:G182"/>
    <mergeCell ref="C183:G183"/>
    <mergeCell ref="C184:G184"/>
    <mergeCell ref="K180:M180"/>
    <mergeCell ref="N180:P180"/>
    <mergeCell ref="K179:M179"/>
    <mergeCell ref="N179:P179"/>
    <mergeCell ref="K178:M178"/>
    <mergeCell ref="N178:P178"/>
    <mergeCell ref="K177:M177"/>
    <mergeCell ref="N177:P177"/>
    <mergeCell ref="C177:G177"/>
    <mergeCell ref="C178:G178"/>
    <mergeCell ref="C179:G179"/>
    <mergeCell ref="C180:G180"/>
    <mergeCell ref="K176:M176"/>
    <mergeCell ref="N176:P176"/>
    <mergeCell ref="K175:M175"/>
    <mergeCell ref="N175:P175"/>
    <mergeCell ref="K174:M174"/>
    <mergeCell ref="N174:P174"/>
    <mergeCell ref="K173:M173"/>
    <mergeCell ref="N173:P173"/>
    <mergeCell ref="C173:G173"/>
    <mergeCell ref="C174:G174"/>
    <mergeCell ref="C175:G175"/>
    <mergeCell ref="C176:G176"/>
    <mergeCell ref="K172:M172"/>
    <mergeCell ref="N172:P172"/>
    <mergeCell ref="K171:M171"/>
    <mergeCell ref="N171:P171"/>
    <mergeCell ref="K170:M170"/>
    <mergeCell ref="N170:P170"/>
    <mergeCell ref="K169:M169"/>
    <mergeCell ref="N169:P169"/>
    <mergeCell ref="C169:G169"/>
    <mergeCell ref="C170:G170"/>
    <mergeCell ref="C171:G171"/>
    <mergeCell ref="C172:G172"/>
    <mergeCell ref="K168:M168"/>
    <mergeCell ref="N168:P168"/>
    <mergeCell ref="K167:M167"/>
    <mergeCell ref="N167:P167"/>
    <mergeCell ref="K166:M166"/>
    <mergeCell ref="N166:P166"/>
    <mergeCell ref="K165:M165"/>
    <mergeCell ref="N165:P165"/>
    <mergeCell ref="C165:G165"/>
    <mergeCell ref="C166:G166"/>
    <mergeCell ref="C167:G167"/>
    <mergeCell ref="C168:G168"/>
    <mergeCell ref="K164:M164"/>
    <mergeCell ref="N164:P164"/>
    <mergeCell ref="K163:M163"/>
    <mergeCell ref="N163:P163"/>
    <mergeCell ref="K162:M162"/>
    <mergeCell ref="N162:P162"/>
    <mergeCell ref="K161:M161"/>
    <mergeCell ref="N161:P161"/>
    <mergeCell ref="C161:G161"/>
    <mergeCell ref="C162:G162"/>
    <mergeCell ref="C163:G163"/>
    <mergeCell ref="C164:G164"/>
    <mergeCell ref="K160:M160"/>
    <mergeCell ref="N160:P160"/>
    <mergeCell ref="K159:M159"/>
    <mergeCell ref="N159:P159"/>
    <mergeCell ref="K158:M158"/>
    <mergeCell ref="N158:P158"/>
    <mergeCell ref="K157:M157"/>
    <mergeCell ref="N157:P157"/>
    <mergeCell ref="C157:G157"/>
    <mergeCell ref="C158:G158"/>
    <mergeCell ref="C159:G159"/>
    <mergeCell ref="C160:G160"/>
    <mergeCell ref="K156:M156"/>
    <mergeCell ref="N156:P156"/>
    <mergeCell ref="K155:M155"/>
    <mergeCell ref="N155:P155"/>
    <mergeCell ref="K154:M154"/>
    <mergeCell ref="N154:P154"/>
    <mergeCell ref="K153:M153"/>
    <mergeCell ref="N153:P153"/>
    <mergeCell ref="C153:G153"/>
    <mergeCell ref="C154:G154"/>
    <mergeCell ref="C155:G155"/>
    <mergeCell ref="C156:G156"/>
    <mergeCell ref="K152:M152"/>
    <mergeCell ref="N152:P152"/>
    <mergeCell ref="K151:M151"/>
    <mergeCell ref="N151:P151"/>
    <mergeCell ref="K150:M150"/>
    <mergeCell ref="N150:P150"/>
    <mergeCell ref="K149:M149"/>
    <mergeCell ref="N149:P149"/>
    <mergeCell ref="C149:G149"/>
    <mergeCell ref="C150:G150"/>
    <mergeCell ref="C151:G151"/>
    <mergeCell ref="C152:G152"/>
    <mergeCell ref="K148:M148"/>
    <mergeCell ref="N148:P148"/>
    <mergeCell ref="K147:M147"/>
    <mergeCell ref="N147:P147"/>
    <mergeCell ref="K146:M146"/>
    <mergeCell ref="N146:P146"/>
    <mergeCell ref="K145:M145"/>
    <mergeCell ref="N145:P145"/>
    <mergeCell ref="C145:G145"/>
    <mergeCell ref="C146:G146"/>
    <mergeCell ref="C147:G147"/>
    <mergeCell ref="C148:G148"/>
    <mergeCell ref="K144:M144"/>
    <mergeCell ref="N144:P144"/>
    <mergeCell ref="K143:M143"/>
    <mergeCell ref="N143:P143"/>
    <mergeCell ref="K142:M142"/>
    <mergeCell ref="N142:P142"/>
    <mergeCell ref="K141:M141"/>
    <mergeCell ref="N141:P141"/>
    <mergeCell ref="C141:G141"/>
    <mergeCell ref="C142:G142"/>
    <mergeCell ref="C143:G143"/>
    <mergeCell ref="C144:G144"/>
    <mergeCell ref="K140:M140"/>
    <mergeCell ref="N140:P140"/>
    <mergeCell ref="K139:M139"/>
    <mergeCell ref="N139:P139"/>
    <mergeCell ref="K138:M138"/>
    <mergeCell ref="N138:P138"/>
    <mergeCell ref="K137:M137"/>
    <mergeCell ref="N137:P137"/>
    <mergeCell ref="C137:G137"/>
    <mergeCell ref="C138:G138"/>
    <mergeCell ref="C139:G139"/>
    <mergeCell ref="C140:G140"/>
    <mergeCell ref="K136:M136"/>
    <mergeCell ref="N136:P136"/>
    <mergeCell ref="K135:M135"/>
    <mergeCell ref="N135:P135"/>
    <mergeCell ref="K134:M134"/>
    <mergeCell ref="N134:P134"/>
    <mergeCell ref="K133:M133"/>
    <mergeCell ref="N133:P133"/>
    <mergeCell ref="C133:G133"/>
    <mergeCell ref="C134:G134"/>
    <mergeCell ref="C135:G135"/>
    <mergeCell ref="C136:G136"/>
    <mergeCell ref="K132:M132"/>
    <mergeCell ref="N132:P132"/>
    <mergeCell ref="K131:M131"/>
    <mergeCell ref="N131:P131"/>
    <mergeCell ref="K130:M130"/>
    <mergeCell ref="N130:P130"/>
    <mergeCell ref="K129:M129"/>
    <mergeCell ref="N129:P129"/>
    <mergeCell ref="C129:G129"/>
    <mergeCell ref="C130:G130"/>
    <mergeCell ref="C131:G131"/>
    <mergeCell ref="C132:G132"/>
    <mergeCell ref="K128:M128"/>
    <mergeCell ref="N128:P128"/>
    <mergeCell ref="K127:M127"/>
    <mergeCell ref="N127:P127"/>
    <mergeCell ref="K126:M126"/>
    <mergeCell ref="N126:P126"/>
    <mergeCell ref="K125:M125"/>
    <mergeCell ref="N125:P125"/>
    <mergeCell ref="C125:G125"/>
    <mergeCell ref="C126:G126"/>
    <mergeCell ref="C127:G127"/>
    <mergeCell ref="C128:G128"/>
    <mergeCell ref="K124:M124"/>
    <mergeCell ref="N124:P124"/>
    <mergeCell ref="K123:M123"/>
    <mergeCell ref="N123:P123"/>
    <mergeCell ref="K122:M122"/>
    <mergeCell ref="N122:P122"/>
    <mergeCell ref="K121:M121"/>
    <mergeCell ref="N121:P121"/>
    <mergeCell ref="C121:G121"/>
    <mergeCell ref="C122:G122"/>
    <mergeCell ref="C123:G123"/>
    <mergeCell ref="C124:G124"/>
    <mergeCell ref="K120:M120"/>
    <mergeCell ref="N120:P120"/>
    <mergeCell ref="K119:M119"/>
    <mergeCell ref="N119:P119"/>
    <mergeCell ref="K118:M118"/>
    <mergeCell ref="N118:P118"/>
    <mergeCell ref="K117:M117"/>
    <mergeCell ref="N117:P117"/>
    <mergeCell ref="C117:G117"/>
    <mergeCell ref="C118:G118"/>
    <mergeCell ref="C119:G119"/>
    <mergeCell ref="C120:G120"/>
    <mergeCell ref="K116:M116"/>
    <mergeCell ref="N116:P116"/>
    <mergeCell ref="K115:M115"/>
    <mergeCell ref="N115:P115"/>
    <mergeCell ref="K114:M114"/>
    <mergeCell ref="N114:P114"/>
    <mergeCell ref="K113:M113"/>
    <mergeCell ref="N113:P113"/>
    <mergeCell ref="C113:G113"/>
    <mergeCell ref="C114:G114"/>
    <mergeCell ref="C115:G115"/>
    <mergeCell ref="C116:G116"/>
    <mergeCell ref="K112:M112"/>
    <mergeCell ref="N112:P112"/>
    <mergeCell ref="K111:M111"/>
    <mergeCell ref="N111:P111"/>
    <mergeCell ref="K110:M110"/>
    <mergeCell ref="N110:P110"/>
    <mergeCell ref="K109:M109"/>
    <mergeCell ref="N109:P109"/>
    <mergeCell ref="C109:G109"/>
    <mergeCell ref="C110:G110"/>
    <mergeCell ref="C111:G111"/>
    <mergeCell ref="C112:G112"/>
    <mergeCell ref="K108:M108"/>
    <mergeCell ref="N108:P108"/>
    <mergeCell ref="K107:M107"/>
    <mergeCell ref="N107:P107"/>
    <mergeCell ref="K106:M106"/>
    <mergeCell ref="N106:P106"/>
    <mergeCell ref="K105:M105"/>
    <mergeCell ref="N105:P105"/>
    <mergeCell ref="C105:G105"/>
    <mergeCell ref="C106:G106"/>
    <mergeCell ref="C107:G107"/>
    <mergeCell ref="C108:G108"/>
    <mergeCell ref="K104:M104"/>
    <mergeCell ref="N104:P104"/>
    <mergeCell ref="K103:M103"/>
    <mergeCell ref="N103:P103"/>
    <mergeCell ref="K102:M102"/>
    <mergeCell ref="N102:P102"/>
    <mergeCell ref="K101:M101"/>
    <mergeCell ref="N101:P101"/>
    <mergeCell ref="C101:G101"/>
    <mergeCell ref="C102:G102"/>
    <mergeCell ref="C103:G103"/>
    <mergeCell ref="C104:G104"/>
    <mergeCell ref="K100:M100"/>
    <mergeCell ref="N100:P100"/>
    <mergeCell ref="K99:M99"/>
    <mergeCell ref="N99:P99"/>
    <mergeCell ref="K98:M98"/>
    <mergeCell ref="N98:P98"/>
    <mergeCell ref="K97:M97"/>
    <mergeCell ref="N97:P97"/>
    <mergeCell ref="C97:G97"/>
    <mergeCell ref="C98:G98"/>
    <mergeCell ref="C99:G99"/>
    <mergeCell ref="C100:G100"/>
    <mergeCell ref="K96:M96"/>
    <mergeCell ref="N96:P96"/>
    <mergeCell ref="K95:M95"/>
    <mergeCell ref="N95:P95"/>
    <mergeCell ref="K94:M94"/>
    <mergeCell ref="N94:P94"/>
    <mergeCell ref="K93:M93"/>
    <mergeCell ref="N93:P93"/>
    <mergeCell ref="C93:G93"/>
    <mergeCell ref="C94:G94"/>
    <mergeCell ref="C95:G95"/>
    <mergeCell ref="C96:G96"/>
    <mergeCell ref="K92:M92"/>
    <mergeCell ref="N92:P92"/>
    <mergeCell ref="K91:M91"/>
    <mergeCell ref="N91:P91"/>
    <mergeCell ref="K90:M90"/>
    <mergeCell ref="N90:P90"/>
    <mergeCell ref="K89:M89"/>
    <mergeCell ref="N89:P89"/>
    <mergeCell ref="C89:G89"/>
    <mergeCell ref="C90:G90"/>
    <mergeCell ref="C91:G91"/>
    <mergeCell ref="C92:G92"/>
    <mergeCell ref="K88:M88"/>
    <mergeCell ref="N88:P88"/>
    <mergeCell ref="K87:M87"/>
    <mergeCell ref="N87:P87"/>
    <mergeCell ref="K86:M86"/>
    <mergeCell ref="N86:P86"/>
    <mergeCell ref="K85:M85"/>
    <mergeCell ref="N85:P85"/>
    <mergeCell ref="C85:G85"/>
    <mergeCell ref="C86:G86"/>
    <mergeCell ref="C87:G87"/>
    <mergeCell ref="C88:G88"/>
    <mergeCell ref="K84:M84"/>
    <mergeCell ref="N84:P84"/>
    <mergeCell ref="K83:M83"/>
    <mergeCell ref="N83:P83"/>
    <mergeCell ref="K82:M82"/>
    <mergeCell ref="N82:P82"/>
    <mergeCell ref="K81:M81"/>
    <mergeCell ref="N81:P81"/>
    <mergeCell ref="C81:G81"/>
    <mergeCell ref="C82:G82"/>
    <mergeCell ref="C83:G83"/>
    <mergeCell ref="C84:G84"/>
    <mergeCell ref="K80:M80"/>
    <mergeCell ref="N80:P80"/>
    <mergeCell ref="K79:M79"/>
    <mergeCell ref="N79:P79"/>
    <mergeCell ref="K78:M78"/>
    <mergeCell ref="N78:P78"/>
    <mergeCell ref="K77:M77"/>
    <mergeCell ref="N77:P77"/>
    <mergeCell ref="C77:G77"/>
    <mergeCell ref="C78:G78"/>
    <mergeCell ref="C79:G79"/>
    <mergeCell ref="C80:G80"/>
    <mergeCell ref="K76:M76"/>
    <mergeCell ref="N76:P76"/>
    <mergeCell ref="K75:M75"/>
    <mergeCell ref="N75:P75"/>
    <mergeCell ref="K74:M74"/>
    <mergeCell ref="N74:P74"/>
    <mergeCell ref="K73:M73"/>
    <mergeCell ref="N73:P73"/>
    <mergeCell ref="C73:G73"/>
    <mergeCell ref="C74:G74"/>
    <mergeCell ref="C75:G75"/>
    <mergeCell ref="C76:G76"/>
    <mergeCell ref="K72:M72"/>
    <mergeCell ref="N72:P72"/>
    <mergeCell ref="K71:M71"/>
    <mergeCell ref="N71:P71"/>
    <mergeCell ref="K70:M70"/>
    <mergeCell ref="N70:P70"/>
    <mergeCell ref="K69:M69"/>
    <mergeCell ref="N69:P69"/>
    <mergeCell ref="C69:G69"/>
    <mergeCell ref="C70:G70"/>
    <mergeCell ref="C71:G71"/>
    <mergeCell ref="C72:G72"/>
    <mergeCell ref="K68:M68"/>
    <mergeCell ref="N68:P68"/>
    <mergeCell ref="K67:M67"/>
    <mergeCell ref="N67:P67"/>
    <mergeCell ref="K66:M66"/>
    <mergeCell ref="N66:P66"/>
    <mergeCell ref="K65:M65"/>
    <mergeCell ref="N65:P65"/>
    <mergeCell ref="C65:G65"/>
    <mergeCell ref="C66:G66"/>
    <mergeCell ref="C67:G67"/>
    <mergeCell ref="C68:G68"/>
    <mergeCell ref="K64:M64"/>
    <mergeCell ref="N64:P64"/>
    <mergeCell ref="K63:M63"/>
    <mergeCell ref="N63:P63"/>
    <mergeCell ref="K62:M62"/>
    <mergeCell ref="N62:P62"/>
    <mergeCell ref="K61:M61"/>
    <mergeCell ref="N61:P61"/>
    <mergeCell ref="C61:G61"/>
    <mergeCell ref="C62:G62"/>
    <mergeCell ref="C63:G63"/>
    <mergeCell ref="C64:G64"/>
    <mergeCell ref="K60:M60"/>
    <mergeCell ref="N60:P60"/>
    <mergeCell ref="K59:M59"/>
    <mergeCell ref="N59:P59"/>
    <mergeCell ref="K58:M58"/>
    <mergeCell ref="N58:P58"/>
    <mergeCell ref="K57:M57"/>
    <mergeCell ref="N57:P57"/>
    <mergeCell ref="C57:G57"/>
    <mergeCell ref="C58:G58"/>
    <mergeCell ref="C59:G59"/>
    <mergeCell ref="C60:G60"/>
    <mergeCell ref="K56:M56"/>
    <mergeCell ref="N56:P56"/>
    <mergeCell ref="K55:M55"/>
    <mergeCell ref="N55:P55"/>
    <mergeCell ref="K54:M54"/>
    <mergeCell ref="N54:P54"/>
    <mergeCell ref="K53:M53"/>
    <mergeCell ref="N53:P53"/>
    <mergeCell ref="C53:G53"/>
    <mergeCell ref="C54:G54"/>
    <mergeCell ref="C55:G55"/>
    <mergeCell ref="C56:G56"/>
    <mergeCell ref="K52:M52"/>
    <mergeCell ref="N52:P52"/>
    <mergeCell ref="K51:M51"/>
    <mergeCell ref="N51:P51"/>
    <mergeCell ref="K50:M50"/>
    <mergeCell ref="N50:P50"/>
    <mergeCell ref="K49:M49"/>
    <mergeCell ref="N49:P49"/>
    <mergeCell ref="C49:G49"/>
    <mergeCell ref="C50:G50"/>
    <mergeCell ref="C51:G51"/>
    <mergeCell ref="C52:G52"/>
    <mergeCell ref="K48:M48"/>
    <mergeCell ref="N48:P48"/>
    <mergeCell ref="K47:M47"/>
    <mergeCell ref="N47:P47"/>
    <mergeCell ref="K46:M46"/>
    <mergeCell ref="N46:P46"/>
    <mergeCell ref="K45:M45"/>
    <mergeCell ref="N45:P45"/>
    <mergeCell ref="C45:G45"/>
    <mergeCell ref="C46:G46"/>
    <mergeCell ref="C47:G47"/>
    <mergeCell ref="C48:G48"/>
    <mergeCell ref="K44:M44"/>
    <mergeCell ref="N44:P44"/>
    <mergeCell ref="K43:M43"/>
    <mergeCell ref="N43:P43"/>
    <mergeCell ref="K42:M42"/>
    <mergeCell ref="N42:P42"/>
    <mergeCell ref="K41:M41"/>
    <mergeCell ref="N41:P41"/>
    <mergeCell ref="C41:G41"/>
    <mergeCell ref="C42:G42"/>
    <mergeCell ref="C43:G43"/>
    <mergeCell ref="C44:G44"/>
    <mergeCell ref="K40:M40"/>
    <mergeCell ref="N40:P40"/>
    <mergeCell ref="K39:M39"/>
    <mergeCell ref="N39:P39"/>
    <mergeCell ref="K38:M38"/>
    <mergeCell ref="N38:P38"/>
    <mergeCell ref="K37:M37"/>
    <mergeCell ref="N37:P37"/>
    <mergeCell ref="C37:G37"/>
    <mergeCell ref="C38:G38"/>
    <mergeCell ref="C39:G39"/>
    <mergeCell ref="C40:G40"/>
    <mergeCell ref="K36:M36"/>
    <mergeCell ref="N36:P36"/>
    <mergeCell ref="K35:M35"/>
    <mergeCell ref="N35:P35"/>
    <mergeCell ref="K34:M34"/>
    <mergeCell ref="N34:P34"/>
    <mergeCell ref="K33:M33"/>
    <mergeCell ref="N33:P33"/>
    <mergeCell ref="C33:G33"/>
    <mergeCell ref="C34:G34"/>
    <mergeCell ref="C35:G35"/>
    <mergeCell ref="C36:G36"/>
    <mergeCell ref="K32:M32"/>
    <mergeCell ref="N32:P32"/>
    <mergeCell ref="K31:M31"/>
    <mergeCell ref="N31:P31"/>
    <mergeCell ref="K30:M30"/>
    <mergeCell ref="N30:P30"/>
    <mergeCell ref="K29:M29"/>
    <mergeCell ref="N29:P29"/>
    <mergeCell ref="C29:G29"/>
    <mergeCell ref="C30:G30"/>
    <mergeCell ref="C31:G31"/>
    <mergeCell ref="C32:G32"/>
    <mergeCell ref="K28:M28"/>
    <mergeCell ref="N28:P28"/>
    <mergeCell ref="K27:M27"/>
    <mergeCell ref="N27:P27"/>
    <mergeCell ref="K26:M26"/>
    <mergeCell ref="N26:P26"/>
    <mergeCell ref="K25:M25"/>
    <mergeCell ref="N25:P25"/>
    <mergeCell ref="C25:G25"/>
    <mergeCell ref="C26:G26"/>
    <mergeCell ref="C27:G27"/>
    <mergeCell ref="C28:G28"/>
    <mergeCell ref="K24:M24"/>
    <mergeCell ref="N24:P24"/>
    <mergeCell ref="K23:M23"/>
    <mergeCell ref="N23:P23"/>
    <mergeCell ref="K22:M22"/>
    <mergeCell ref="N22:P22"/>
    <mergeCell ref="K21:M21"/>
    <mergeCell ref="N21:P21"/>
    <mergeCell ref="C21:G21"/>
    <mergeCell ref="C22:G22"/>
    <mergeCell ref="C23:G23"/>
    <mergeCell ref="C24:G24"/>
    <mergeCell ref="K20:M20"/>
    <mergeCell ref="N20:P20"/>
    <mergeCell ref="K19:M19"/>
    <mergeCell ref="N19:P19"/>
    <mergeCell ref="K18:M18"/>
    <mergeCell ref="N18:P18"/>
    <mergeCell ref="K17:M17"/>
    <mergeCell ref="N17:P17"/>
    <mergeCell ref="C17:G17"/>
    <mergeCell ref="C18:G18"/>
    <mergeCell ref="C19:G19"/>
    <mergeCell ref="C20:G20"/>
    <mergeCell ref="K16:M16"/>
    <mergeCell ref="N16:P16"/>
    <mergeCell ref="K15:M15"/>
    <mergeCell ref="N15:P15"/>
    <mergeCell ref="A9:W9"/>
    <mergeCell ref="K14:M14"/>
    <mergeCell ref="N14:P14"/>
    <mergeCell ref="K13:M13"/>
    <mergeCell ref="N13:P13"/>
    <mergeCell ref="K12:M12"/>
    <mergeCell ref="N12:P12"/>
    <mergeCell ref="C12:G12"/>
    <mergeCell ref="C13:G13"/>
    <mergeCell ref="C14:G14"/>
    <mergeCell ref="C15:G15"/>
    <mergeCell ref="C16:G16"/>
    <mergeCell ref="C235:G235"/>
    <mergeCell ref="K235:M235"/>
    <mergeCell ref="N235:P235"/>
    <mergeCell ref="C236:G236"/>
    <mergeCell ref="K236:M236"/>
    <mergeCell ref="N236:P236"/>
    <mergeCell ref="C237:G237"/>
    <mergeCell ref="K237:M237"/>
    <mergeCell ref="N237:P237"/>
    <mergeCell ref="C230:G230"/>
    <mergeCell ref="C231:G231"/>
    <mergeCell ref="C232:G232"/>
    <mergeCell ref="C233:G233"/>
    <mergeCell ref="K233:M233"/>
    <mergeCell ref="N233:P233"/>
    <mergeCell ref="C234:G234"/>
    <mergeCell ref="K234:M234"/>
    <mergeCell ref="N234:P234"/>
    <mergeCell ref="C241:G241"/>
    <mergeCell ref="K241:M241"/>
    <mergeCell ref="N241:P241"/>
    <mergeCell ref="C242:G242"/>
    <mergeCell ref="K242:M242"/>
    <mergeCell ref="N242:P242"/>
    <mergeCell ref="C243:G243"/>
    <mergeCell ref="K243:M243"/>
    <mergeCell ref="N243:P243"/>
    <mergeCell ref="C238:G238"/>
    <mergeCell ref="K238:M238"/>
    <mergeCell ref="N238:P238"/>
    <mergeCell ref="C239:G239"/>
    <mergeCell ref="K239:M239"/>
    <mergeCell ref="N239:P239"/>
    <mergeCell ref="C240:G240"/>
    <mergeCell ref="K240:M240"/>
    <mergeCell ref="N240:P240"/>
    <mergeCell ref="C247:G247"/>
    <mergeCell ref="K247:M247"/>
    <mergeCell ref="N247:P247"/>
    <mergeCell ref="C248:G248"/>
    <mergeCell ref="K248:M248"/>
    <mergeCell ref="N248:P248"/>
    <mergeCell ref="C249:G249"/>
    <mergeCell ref="K249:M249"/>
    <mergeCell ref="N249:P249"/>
    <mergeCell ref="C244:G244"/>
    <mergeCell ref="K244:M244"/>
    <mergeCell ref="N244:P244"/>
    <mergeCell ref="C245:G245"/>
    <mergeCell ref="K245:M245"/>
    <mergeCell ref="N245:P245"/>
    <mergeCell ref="C246:G246"/>
    <mergeCell ref="K246:M246"/>
    <mergeCell ref="N246:P246"/>
    <mergeCell ref="C253:G253"/>
    <mergeCell ref="K253:M253"/>
    <mergeCell ref="N253:P253"/>
    <mergeCell ref="C254:G254"/>
    <mergeCell ref="K254:M254"/>
    <mergeCell ref="N254:P254"/>
    <mergeCell ref="C255:G255"/>
    <mergeCell ref="K255:M255"/>
    <mergeCell ref="N255:P255"/>
    <mergeCell ref="C250:G250"/>
    <mergeCell ref="K250:M250"/>
    <mergeCell ref="N250:P250"/>
    <mergeCell ref="C251:G251"/>
    <mergeCell ref="K251:M251"/>
    <mergeCell ref="N251:P251"/>
    <mergeCell ref="C252:G252"/>
    <mergeCell ref="K252:M252"/>
    <mergeCell ref="N252:P252"/>
    <mergeCell ref="C259:G259"/>
    <mergeCell ref="K259:M259"/>
    <mergeCell ref="N259:P259"/>
    <mergeCell ref="C260:G260"/>
    <mergeCell ref="K260:M260"/>
    <mergeCell ref="N260:P260"/>
    <mergeCell ref="C261:G261"/>
    <mergeCell ref="K261:M261"/>
    <mergeCell ref="N261:P261"/>
    <mergeCell ref="C256:G256"/>
    <mergeCell ref="K256:M256"/>
    <mergeCell ref="N256:P256"/>
    <mergeCell ref="C257:G257"/>
    <mergeCell ref="K257:M257"/>
    <mergeCell ref="N257:P257"/>
    <mergeCell ref="C258:G258"/>
    <mergeCell ref="K258:M258"/>
    <mergeCell ref="N258:P258"/>
    <mergeCell ref="C265:G265"/>
    <mergeCell ref="K265:M265"/>
    <mergeCell ref="N265:P265"/>
    <mergeCell ref="C266:G266"/>
    <mergeCell ref="K266:M266"/>
    <mergeCell ref="N266:P266"/>
    <mergeCell ref="C267:G267"/>
    <mergeCell ref="K267:M267"/>
    <mergeCell ref="N267:P267"/>
    <mergeCell ref="C262:G262"/>
    <mergeCell ref="K262:M262"/>
    <mergeCell ref="N262:P262"/>
    <mergeCell ref="C263:G263"/>
    <mergeCell ref="K263:M263"/>
    <mergeCell ref="N263:P263"/>
    <mergeCell ref="C264:G264"/>
    <mergeCell ref="K264:M264"/>
    <mergeCell ref="N264:P264"/>
    <mergeCell ref="B278:E278"/>
    <mergeCell ref="B279:E279"/>
    <mergeCell ref="B280:E280"/>
    <mergeCell ref="C268:G268"/>
    <mergeCell ref="K268:M268"/>
    <mergeCell ref="N268:P268"/>
    <mergeCell ref="C269:G269"/>
    <mergeCell ref="K269:M269"/>
    <mergeCell ref="N269:P269"/>
    <mergeCell ref="C270:G270"/>
    <mergeCell ref="K270:M270"/>
    <mergeCell ref="N270:P270"/>
    <mergeCell ref="C271:G271"/>
    <mergeCell ref="K271:M271"/>
    <mergeCell ref="N271:P271"/>
    <mergeCell ref="C272:G272"/>
    <mergeCell ref="K272:M272"/>
    <mergeCell ref="N272:P272"/>
    <mergeCell ref="C273:G273"/>
    <mergeCell ref="K273:M273"/>
    <mergeCell ref="N273:P2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Prihodi i rashodi po ekon.klas.</vt:lpstr>
      <vt:lpstr> Prih.i rash prema izv.fin.</vt:lpstr>
      <vt:lpstr>FUnkcijska klasifikacija</vt:lpstr>
      <vt:lpstr>Posebni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HP Inc.</cp:lastModifiedBy>
  <cp:lastPrinted>2024-10-24T05:54:18Z</cp:lastPrinted>
  <dcterms:created xsi:type="dcterms:W3CDTF">2024-05-17T10:49:16Z</dcterms:created>
  <dcterms:modified xsi:type="dcterms:W3CDTF">2025-02-21T07:31:12Z</dcterms:modified>
</cp:coreProperties>
</file>